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txoft\task 05-2020\Film Budget Template\"/>
    </mc:Choice>
  </mc:AlternateContent>
  <bookViews>
    <workbookView xWindow="0" yWindow="0" windowWidth="20490" windowHeight="7755"/>
  </bookViews>
  <sheets>
    <sheet name="BUDGFORM" sheetId="1" r:id="rId1"/>
  </sheets>
  <definedNames>
    <definedName name="G_ý_P_">BUDGFORM!$CQ$455:$IQ$1679</definedName>
  </definedNames>
  <calcPr calcId="152511"/>
</workbook>
</file>

<file path=xl/calcChain.xml><?xml version="1.0" encoding="utf-8"?>
<calcChain xmlns="http://schemas.openxmlformats.org/spreadsheetml/2006/main">
  <c r="H23" i="1" l="1"/>
  <c r="H9" i="1"/>
  <c r="H10" i="1"/>
  <c r="H11" i="1"/>
  <c r="I13" i="1" s="1"/>
  <c r="I141" i="1" s="1"/>
  <c r="H12" i="1"/>
  <c r="H13" i="1"/>
  <c r="H17" i="1"/>
  <c r="H18" i="1"/>
  <c r="H20" i="1"/>
  <c r="H21" i="1"/>
  <c r="H22" i="1"/>
  <c r="H24" i="1"/>
  <c r="H25" i="1"/>
  <c r="H26" i="1"/>
  <c r="I26" i="1"/>
  <c r="H30" i="1"/>
  <c r="H31" i="1"/>
  <c r="H32" i="1"/>
  <c r="H33" i="1"/>
  <c r="I47" i="1" s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51" i="1"/>
  <c r="H52" i="1"/>
  <c r="H53" i="1"/>
  <c r="H54" i="1"/>
  <c r="H55" i="1"/>
  <c r="H56" i="1"/>
  <c r="H57" i="1"/>
  <c r="H58" i="1"/>
  <c r="I58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I80" i="1"/>
  <c r="H84" i="1"/>
  <c r="I92" i="1" s="1"/>
  <c r="H85" i="1"/>
  <c r="H86" i="1"/>
  <c r="H87" i="1"/>
  <c r="H88" i="1"/>
  <c r="H89" i="1"/>
  <c r="H90" i="1"/>
  <c r="H91" i="1"/>
  <c r="H92" i="1"/>
  <c r="H96" i="1"/>
  <c r="H97" i="1"/>
  <c r="I106" i="1" s="1"/>
  <c r="H98" i="1"/>
  <c r="H99" i="1"/>
  <c r="H100" i="1"/>
  <c r="H101" i="1"/>
  <c r="H102" i="1"/>
  <c r="H103" i="1"/>
  <c r="H104" i="1"/>
  <c r="H105" i="1"/>
  <c r="H106" i="1"/>
  <c r="H110" i="1"/>
  <c r="H111" i="1"/>
  <c r="I113" i="1" s="1"/>
  <c r="H112" i="1"/>
  <c r="H113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I130" i="1"/>
  <c r="H134" i="1"/>
  <c r="I139" i="1" s="1"/>
  <c r="H135" i="1"/>
  <c r="H136" i="1"/>
  <c r="H137" i="1"/>
  <c r="H138" i="1"/>
  <c r="H139" i="1"/>
  <c r="H143" i="1" l="1"/>
  <c r="H145" i="1"/>
  <c r="H147" i="1"/>
  <c r="I149" i="1" l="1"/>
  <c r="I151" i="1" s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H9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0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1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2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3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7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8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20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21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22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23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24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25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26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30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31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32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33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34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35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36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37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38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39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40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41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42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43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44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45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46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47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51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52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53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54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55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56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57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58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62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63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64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65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66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67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68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69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70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71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72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73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74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75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76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77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78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79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80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84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85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86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87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88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89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90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91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92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96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97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98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99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00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01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02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03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04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05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06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10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11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12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13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19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20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21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22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23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24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25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26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27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28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29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30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34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35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36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37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38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39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43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45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H147" authorId="0" shapeId="0">
      <text>
        <r>
          <rPr>
            <sz val="8"/>
            <color indexed="81"/>
            <rFont val="Tahoma"/>
          </rPr>
          <t>Formula failed to convert</t>
        </r>
      </text>
    </comment>
    <comment ref="I151" authorId="0" shapeId="0">
      <text>
        <r>
          <rPr>
            <sz val="8"/>
            <color indexed="81"/>
            <rFont val="Tahoma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<sst xmlns="http://schemas.openxmlformats.org/spreadsheetml/2006/main" count="249" uniqueCount="152">
  <si>
    <t xml:space="preserve"> </t>
  </si>
  <si>
    <t>QTY</t>
  </si>
  <si>
    <t>UNITS</t>
  </si>
  <si>
    <t xml:space="preserve">   FEE</t>
  </si>
  <si>
    <t xml:space="preserve">  COST</t>
  </si>
  <si>
    <t>TOTAL</t>
  </si>
  <si>
    <t>A.</t>
  </si>
  <si>
    <t>SCRIPT &amp; STORY</t>
  </si>
  <si>
    <t>Story &amp; Script</t>
  </si>
  <si>
    <t>FLAT</t>
  </si>
  <si>
    <t>Duplication</t>
  </si>
  <si>
    <t>COPY</t>
  </si>
  <si>
    <t>Postage</t>
  </si>
  <si>
    <t>ESTIM</t>
  </si>
  <si>
    <t>Storyboarding</t>
  </si>
  <si>
    <t>Copyright</t>
  </si>
  <si>
    <t>B.</t>
  </si>
  <si>
    <t>TALENT</t>
  </si>
  <si>
    <t/>
  </si>
  <si>
    <t>Director</t>
  </si>
  <si>
    <t>ACTORS</t>
  </si>
  <si>
    <t>WEEK</t>
  </si>
  <si>
    <t>Supporting Cast</t>
  </si>
  <si>
    <t>C.</t>
  </si>
  <si>
    <t>PRODUCTION PERSONNEL</t>
  </si>
  <si>
    <t>Cinematographer</t>
  </si>
  <si>
    <t>1st Camera Assistant</t>
  </si>
  <si>
    <t>2nd Camera Assistant</t>
  </si>
  <si>
    <t>Audio Person</t>
  </si>
  <si>
    <t>Boom Operator</t>
  </si>
  <si>
    <t>Production Manager</t>
  </si>
  <si>
    <t>Assistant Director</t>
  </si>
  <si>
    <t>Associate Producer</t>
  </si>
  <si>
    <t>Art Director/Props</t>
  </si>
  <si>
    <t>Set Dresser</t>
  </si>
  <si>
    <t>Key Grip</t>
  </si>
  <si>
    <t>Grip</t>
  </si>
  <si>
    <t>Gaffer</t>
  </si>
  <si>
    <t>Makeup</t>
  </si>
  <si>
    <t>Stunt Coordinator</t>
  </si>
  <si>
    <t>DAY</t>
  </si>
  <si>
    <t>Special Effects Person</t>
  </si>
  <si>
    <t>Clapper/Continuity</t>
  </si>
  <si>
    <t>Production Assistants</t>
  </si>
  <si>
    <t>D.</t>
  </si>
  <si>
    <t>LOCATION EXPENSES</t>
  </si>
  <si>
    <t>Meals</t>
  </si>
  <si>
    <t>Motel</t>
  </si>
  <si>
    <t>Location Fees</t>
  </si>
  <si>
    <t>Transportation</t>
  </si>
  <si>
    <t>Production Trailer</t>
  </si>
  <si>
    <t>Mileage/Fuel</t>
  </si>
  <si>
    <t>MILES</t>
  </si>
  <si>
    <t>Electricity/Permits</t>
  </si>
  <si>
    <t>Petty Cash</t>
  </si>
  <si>
    <t>E.</t>
  </si>
  <si>
    <t>FIELD EQUIPMENT</t>
  </si>
  <si>
    <t>Camera Package</t>
  </si>
  <si>
    <t xml:space="preserve">   2nd Unit Camera Package</t>
  </si>
  <si>
    <t>Camera Support</t>
  </si>
  <si>
    <t>Camera Supplies</t>
  </si>
  <si>
    <t>Sound Gear</t>
  </si>
  <si>
    <t>Grip Package</t>
  </si>
  <si>
    <t>Lighting Equipment</t>
  </si>
  <si>
    <t xml:space="preserve">    Misc. Lighting</t>
  </si>
  <si>
    <t>Generator</t>
  </si>
  <si>
    <t>SteadiCam &amp; Operator</t>
  </si>
  <si>
    <t>Dolly</t>
  </si>
  <si>
    <t>Crane/Jib</t>
  </si>
  <si>
    <t>Props</t>
  </si>
  <si>
    <t>Waredrobe</t>
  </si>
  <si>
    <t>Expendables</t>
  </si>
  <si>
    <t>Picture Vehicles</t>
  </si>
  <si>
    <t>Set Construction</t>
  </si>
  <si>
    <t>Special Effects</t>
  </si>
  <si>
    <t>Makeup Supplies</t>
  </si>
  <si>
    <t>G.</t>
  </si>
  <si>
    <t>RAW STOCK AND LABS</t>
  </si>
  <si>
    <t>Negative</t>
  </si>
  <si>
    <t>FEET</t>
  </si>
  <si>
    <t>Workprinting</t>
  </si>
  <si>
    <t>Audio Stock(DAT)</t>
  </si>
  <si>
    <t>CASS</t>
  </si>
  <si>
    <t>Still Photography</t>
  </si>
  <si>
    <t xml:space="preserve">   Color</t>
  </si>
  <si>
    <t>ROLL</t>
  </si>
  <si>
    <t xml:space="preserve">   Black &amp; White</t>
  </si>
  <si>
    <t xml:space="preserve">   Processing</t>
  </si>
  <si>
    <t xml:space="preserve">   Instant Film</t>
  </si>
  <si>
    <t>PACK</t>
  </si>
  <si>
    <t>H.</t>
  </si>
  <si>
    <t>SOUND AND MUSIC</t>
  </si>
  <si>
    <t>Sound Designer</t>
  </si>
  <si>
    <t>Composer</t>
  </si>
  <si>
    <t>Recording Studio</t>
  </si>
  <si>
    <t>HOUR</t>
  </si>
  <si>
    <t>Equipment Rental</t>
  </si>
  <si>
    <t>Music Mix</t>
  </si>
  <si>
    <t>Sound Mix</t>
  </si>
  <si>
    <t>Audio Stock</t>
  </si>
  <si>
    <t>Musicians/Instruments</t>
  </si>
  <si>
    <t>Syncing</t>
  </si>
  <si>
    <t>Transfer Costs</t>
  </si>
  <si>
    <t>Composer's Videotape</t>
  </si>
  <si>
    <t>I.</t>
  </si>
  <si>
    <t>GRAPHICS &amp; TITLES</t>
  </si>
  <si>
    <t>Graphic Designer</t>
  </si>
  <si>
    <t>Artist &amp; Supplies</t>
  </si>
  <si>
    <t>Titles</t>
  </si>
  <si>
    <t>Optical Photography</t>
  </si>
  <si>
    <t>J.</t>
  </si>
  <si>
    <t>EDITING &amp; FINISHING</t>
  </si>
  <si>
    <t>Editor</t>
  </si>
  <si>
    <t>Assistant Editor</t>
  </si>
  <si>
    <t>One Lite Video Transfer</t>
  </si>
  <si>
    <t>Answer Print</t>
  </si>
  <si>
    <t>Negative Cutting</t>
  </si>
  <si>
    <t>Release Prints</t>
  </si>
  <si>
    <t>On-Line</t>
  </si>
  <si>
    <t>Film to Video Transfer</t>
  </si>
  <si>
    <t>Transfer Stock</t>
  </si>
  <si>
    <t>TAPE</t>
  </si>
  <si>
    <t>Editing Supplies</t>
  </si>
  <si>
    <t>Master Tape Stock</t>
  </si>
  <si>
    <t>Dubbing</t>
  </si>
  <si>
    <t>K.</t>
  </si>
  <si>
    <t>OFFICE</t>
  </si>
  <si>
    <t>Office Space</t>
  </si>
  <si>
    <t>Production Insurance</t>
  </si>
  <si>
    <t>Accounting Fees</t>
  </si>
  <si>
    <t>Telephone</t>
  </si>
  <si>
    <t>Postage/Shipping</t>
  </si>
  <si>
    <t>L.</t>
  </si>
  <si>
    <t>LEGAL FEES</t>
  </si>
  <si>
    <t>N.</t>
  </si>
  <si>
    <t>INSURANCE</t>
  </si>
  <si>
    <t>M.</t>
  </si>
  <si>
    <t>CONTINGENCY</t>
  </si>
  <si>
    <t>SUB-TOTAL</t>
  </si>
  <si>
    <t>GRAND TOTAL</t>
  </si>
  <si>
    <t>Lead</t>
  </si>
  <si>
    <t>Support #2</t>
  </si>
  <si>
    <t>Support #1</t>
  </si>
  <si>
    <t>Big Name Star</t>
  </si>
  <si>
    <t>A feature film shot on 16mm film.</t>
  </si>
  <si>
    <t>Developing(Free)</t>
  </si>
  <si>
    <t>Running Time: 110 min.  Ratio: 6 to 1.  Finished on tape.</t>
  </si>
  <si>
    <t>Based on a 28 day shooting schedule and a 5 week editing schedule.</t>
  </si>
  <si>
    <t>EACH</t>
  </si>
  <si>
    <t>Line Producer/UPM</t>
  </si>
  <si>
    <t>FEATURE FILM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</si>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</sst>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0_)"/>
  </numFmts>
  <fonts count="3" x14ac:knownFonts="1">
    <font>
      <sz val="10"/>
      <name val="Courier"/>
    </font>
    <font>
      <sz val="8"/>
      <color indexed="81"/>
      <name val="Tahoma"/>
    </font>
    <font>
      <sz val="10"/>
      <name val="Abadi MT 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164" fontId="0" fillId="0" borderId="0"/>
  </cellStyleXfs>
  <cellXfs count="11">
    <xf numFmtId="164" fontId="0" fillId="0" borderId="0" xfId="0"/>
    <xf numFmtId="164" fontId="2" fillId="0" borderId="0" xfId="0" applyFont="1"/>
    <xf numFmtId="164" fontId="2" fillId="0" borderId="0" xfId="0" applyFont="1" applyAlignment="1" applyProtection="1">
      <alignment horizontal="left"/>
    </xf>
    <xf numFmtId="164" fontId="2" fillId="0" borderId="0" xfId="0" applyNumberFormat="1" applyFont="1" applyProtection="1"/>
    <xf numFmtId="164" fontId="2" fillId="0" borderId="0" xfId="0" applyNumberFormat="1" applyFont="1" applyAlignment="1" applyProtection="1">
      <alignment horizontal="left"/>
    </xf>
    <xf numFmtId="165" fontId="2" fillId="0" borderId="0" xfId="0" applyNumberFormat="1" applyFont="1" applyProtection="1"/>
    <xf numFmtId="165" fontId="2" fillId="0" borderId="0" xfId="0" applyNumberFormat="1" applyFont="1" applyAlignment="1" applyProtection="1">
      <alignment horizontal="left"/>
    </xf>
    <xf numFmtId="164" fontId="2" fillId="0" borderId="0" xfId="0" applyFont="1" applyProtection="1"/>
    <xf numFmtId="164" fontId="2" fillId="2" borderId="0" xfId="0" applyFont="1" applyFill="1"/>
    <xf numFmtId="164" fontId="2" fillId="2" borderId="0" xfId="0" applyFont="1" applyFill="1" applyAlignment="1" applyProtection="1">
      <alignment horizontal="left"/>
    </xf>
    <xf numFmtId="164" fontId="2" fillId="2" borderId="0" xfId="0" applyNumberFormat="1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58"/>
  <sheetViews>
    <sheetView showGridLines="0" tabSelected="1" workbookViewId="0">
      <selection activeCell="B1" sqref="B1:I1"/>
    </sheetView>
  </sheetViews>
  <sheetFormatPr defaultColWidth="9.625" defaultRowHeight="13.5" x14ac:dyDescent="0.25"/>
  <cols>
    <col min="1" max="1" width="2.625" style="1" customWidth="1"/>
    <col min="2" max="2" width="21.625" style="1" customWidth="1"/>
    <col min="3" max="3" width="2.625" style="1" customWidth="1"/>
    <col min="4" max="4" width="4.625" style="1" customWidth="1"/>
    <col min="5" max="5" width="7.625" style="1" customWidth="1"/>
    <col min="6" max="6" width="6.625" style="1" customWidth="1"/>
    <col min="7" max="7" width="9.625" style="1" customWidth="1"/>
    <col min="8" max="8" width="10.625" style="1" customWidth="1"/>
    <col min="9" max="9" width="11.625" style="1" customWidth="1"/>
    <col min="10" max="16384" width="9.625" style="1"/>
  </cols>
  <sheetData>
    <row r="1" spans="1:9" x14ac:dyDescent="0.25">
      <c r="B1" s="8"/>
      <c r="C1" s="9" t="s">
        <v>0</v>
      </c>
      <c r="D1" s="8" t="s">
        <v>150</v>
      </c>
      <c r="E1" s="8"/>
      <c r="F1" s="8"/>
      <c r="G1" s="8"/>
      <c r="H1" s="8"/>
      <c r="I1" s="9" t="s">
        <v>151</v>
      </c>
    </row>
    <row r="2" spans="1:9" x14ac:dyDescent="0.25">
      <c r="B2" s="2" t="s">
        <v>144</v>
      </c>
    </row>
    <row r="3" spans="1:9" x14ac:dyDescent="0.25">
      <c r="B3" s="2" t="s">
        <v>146</v>
      </c>
    </row>
    <row r="4" spans="1:9" x14ac:dyDescent="0.25">
      <c r="B4" s="2" t="s">
        <v>147</v>
      </c>
      <c r="G4" s="3"/>
    </row>
    <row r="5" spans="1:9" x14ac:dyDescent="0.25">
      <c r="B5" s="2" t="s">
        <v>0</v>
      </c>
      <c r="G5" s="3"/>
    </row>
    <row r="6" spans="1:9" x14ac:dyDescent="0.25">
      <c r="B6" s="8"/>
      <c r="C6" s="8"/>
      <c r="D6" s="9" t="s">
        <v>1</v>
      </c>
      <c r="E6" s="8"/>
      <c r="F6" s="9" t="s">
        <v>2</v>
      </c>
      <c r="G6" s="10" t="s">
        <v>3</v>
      </c>
      <c r="H6" s="9" t="s">
        <v>4</v>
      </c>
      <c r="I6" s="9" t="s">
        <v>5</v>
      </c>
    </row>
    <row r="7" spans="1:9" x14ac:dyDescent="0.25">
      <c r="A7" s="2" t="s">
        <v>6</v>
      </c>
      <c r="B7" s="2" t="s">
        <v>7</v>
      </c>
      <c r="G7" s="3"/>
    </row>
    <row r="8" spans="1:9" x14ac:dyDescent="0.25">
      <c r="E8" s="5"/>
      <c r="G8" s="3"/>
    </row>
    <row r="9" spans="1:9" x14ac:dyDescent="0.25">
      <c r="B9" s="2" t="s">
        <v>8</v>
      </c>
      <c r="D9" s="5"/>
      <c r="E9" s="5">
        <v>6</v>
      </c>
      <c r="F9" s="2" t="s">
        <v>148</v>
      </c>
      <c r="G9" s="3">
        <v>500</v>
      </c>
      <c r="H9" s="3">
        <f>E9*G9</f>
        <v>3000</v>
      </c>
      <c r="I9" s="3"/>
    </row>
    <row r="10" spans="1:9" x14ac:dyDescent="0.25">
      <c r="B10" s="2" t="s">
        <v>10</v>
      </c>
      <c r="D10" s="5"/>
      <c r="E10" s="5">
        <v>0</v>
      </c>
      <c r="F10" s="2" t="s">
        <v>11</v>
      </c>
      <c r="G10" s="3">
        <v>5.0000000000011369E-2</v>
      </c>
      <c r="H10" s="3">
        <f>E10*G10</f>
        <v>0</v>
      </c>
      <c r="I10" s="3"/>
    </row>
    <row r="11" spans="1:9" x14ac:dyDescent="0.25">
      <c r="B11" s="2" t="s">
        <v>12</v>
      </c>
      <c r="D11" s="5"/>
      <c r="E11" s="5">
        <v>1</v>
      </c>
      <c r="F11" s="2" t="s">
        <v>13</v>
      </c>
      <c r="G11" s="3">
        <v>1.4693679385278594E-39</v>
      </c>
      <c r="H11" s="3">
        <f>E11*G11</f>
        <v>1.4693679385278594E-39</v>
      </c>
      <c r="I11" s="3"/>
    </row>
    <row r="12" spans="1:9" x14ac:dyDescent="0.25">
      <c r="B12" s="2" t="s">
        <v>14</v>
      </c>
      <c r="D12" s="5"/>
      <c r="E12" s="5">
        <v>1</v>
      </c>
      <c r="F12" s="2" t="s">
        <v>13</v>
      </c>
      <c r="G12" s="3">
        <v>1.4693679385278594E-39</v>
      </c>
      <c r="H12" s="3">
        <f>E12*G12</f>
        <v>1.4693679385278594E-39</v>
      </c>
      <c r="I12" s="3"/>
    </row>
    <row r="13" spans="1:9" x14ac:dyDescent="0.25">
      <c r="B13" s="2" t="s">
        <v>15</v>
      </c>
      <c r="D13" s="5"/>
      <c r="E13" s="5">
        <v>1</v>
      </c>
      <c r="F13" s="2" t="s">
        <v>9</v>
      </c>
      <c r="G13" s="3">
        <v>20</v>
      </c>
      <c r="H13" s="3">
        <f>E13*G13</f>
        <v>20</v>
      </c>
      <c r="I13" s="3">
        <f>SUM(H9:H13)</f>
        <v>3020</v>
      </c>
    </row>
    <row r="14" spans="1:9" x14ac:dyDescent="0.25">
      <c r="D14" s="5"/>
      <c r="E14" s="5"/>
      <c r="G14" s="3"/>
      <c r="H14" s="3"/>
      <c r="I14" s="3"/>
    </row>
    <row r="15" spans="1:9" x14ac:dyDescent="0.25">
      <c r="A15" s="2" t="s">
        <v>16</v>
      </c>
      <c r="B15" s="2" t="s">
        <v>17</v>
      </c>
      <c r="D15" s="5"/>
      <c r="E15" s="5"/>
      <c r="G15" s="3"/>
      <c r="H15" s="3"/>
      <c r="I15" s="3"/>
    </row>
    <row r="16" spans="1:9" x14ac:dyDescent="0.25">
      <c r="B16" s="2" t="s">
        <v>18</v>
      </c>
      <c r="D16" s="5"/>
      <c r="E16" s="5"/>
      <c r="G16" s="3"/>
      <c r="H16" s="3"/>
      <c r="I16" s="3"/>
    </row>
    <row r="17" spans="1:9" x14ac:dyDescent="0.25">
      <c r="B17" s="2" t="s">
        <v>149</v>
      </c>
      <c r="D17" s="5"/>
      <c r="E17" s="5">
        <v>1</v>
      </c>
      <c r="F17" s="2" t="s">
        <v>9</v>
      </c>
      <c r="G17" s="3">
        <v>3000</v>
      </c>
      <c r="H17" s="3">
        <f>E17*G17</f>
        <v>3000</v>
      </c>
      <c r="I17" s="3"/>
    </row>
    <row r="18" spans="1:9" x14ac:dyDescent="0.25">
      <c r="B18" s="2" t="s">
        <v>19</v>
      </c>
      <c r="D18" s="5"/>
      <c r="E18" s="5">
        <v>6</v>
      </c>
      <c r="F18" s="2" t="s">
        <v>148</v>
      </c>
      <c r="G18" s="3">
        <v>500</v>
      </c>
      <c r="H18" s="3">
        <f>E18*G18</f>
        <v>3000</v>
      </c>
      <c r="I18" s="3"/>
    </row>
    <row r="19" spans="1:9" x14ac:dyDescent="0.25">
      <c r="B19" s="2" t="s">
        <v>20</v>
      </c>
      <c r="D19" s="5"/>
      <c r="E19" s="6" t="s">
        <v>0</v>
      </c>
      <c r="F19" s="2" t="s">
        <v>0</v>
      </c>
      <c r="I19" s="3"/>
    </row>
    <row r="20" spans="1:9" x14ac:dyDescent="0.25">
      <c r="B20" s="2" t="s">
        <v>140</v>
      </c>
      <c r="D20" s="5"/>
      <c r="E20" s="5">
        <v>12</v>
      </c>
      <c r="F20" s="2" t="s">
        <v>40</v>
      </c>
      <c r="G20" s="3">
        <v>25</v>
      </c>
      <c r="H20" s="3">
        <f t="shared" ref="H20:H26" si="0">E20*G20</f>
        <v>300</v>
      </c>
      <c r="I20" s="3"/>
    </row>
    <row r="21" spans="1:9" x14ac:dyDescent="0.25">
      <c r="B21" s="2" t="s">
        <v>140</v>
      </c>
      <c r="D21" s="5"/>
      <c r="E21" s="5">
        <v>1</v>
      </c>
      <c r="F21" s="2" t="s">
        <v>40</v>
      </c>
      <c r="G21" s="3">
        <v>0</v>
      </c>
      <c r="H21" s="3">
        <f t="shared" si="0"/>
        <v>0</v>
      </c>
      <c r="I21" s="3"/>
    </row>
    <row r="22" spans="1:9" x14ac:dyDescent="0.25">
      <c r="B22" s="2" t="s">
        <v>140</v>
      </c>
      <c r="D22" s="5"/>
      <c r="E22" s="5">
        <v>1</v>
      </c>
      <c r="F22" s="2" t="s">
        <v>40</v>
      </c>
      <c r="G22" s="3">
        <v>0</v>
      </c>
      <c r="H22" s="3">
        <f t="shared" si="0"/>
        <v>0</v>
      </c>
    </row>
    <row r="23" spans="1:9" x14ac:dyDescent="0.25">
      <c r="B23" s="2" t="s">
        <v>143</v>
      </c>
      <c r="D23" s="5"/>
      <c r="E23" s="5">
        <v>1</v>
      </c>
      <c r="F23" s="2" t="s">
        <v>40</v>
      </c>
      <c r="G23" s="3">
        <v>5000</v>
      </c>
      <c r="H23" s="3">
        <f>E23*G23</f>
        <v>5000</v>
      </c>
    </row>
    <row r="24" spans="1:9" x14ac:dyDescent="0.25">
      <c r="B24" s="2" t="s">
        <v>142</v>
      </c>
      <c r="D24" s="5"/>
      <c r="E24" s="5">
        <v>44</v>
      </c>
      <c r="F24" s="2" t="s">
        <v>40</v>
      </c>
      <c r="G24" s="3">
        <v>25</v>
      </c>
      <c r="H24" s="3">
        <f t="shared" si="0"/>
        <v>1100</v>
      </c>
    </row>
    <row r="25" spans="1:9" x14ac:dyDescent="0.25">
      <c r="B25" s="2" t="s">
        <v>141</v>
      </c>
      <c r="D25" s="5"/>
      <c r="E25" s="5">
        <v>44</v>
      </c>
      <c r="F25" s="2" t="s">
        <v>40</v>
      </c>
      <c r="G25" s="3">
        <v>25</v>
      </c>
      <c r="H25" s="3">
        <f t="shared" si="0"/>
        <v>1100</v>
      </c>
    </row>
    <row r="26" spans="1:9" x14ac:dyDescent="0.25">
      <c r="B26" s="2" t="s">
        <v>22</v>
      </c>
      <c r="D26" s="5"/>
      <c r="E26" s="5">
        <v>1</v>
      </c>
      <c r="F26" s="2" t="s">
        <v>9</v>
      </c>
      <c r="G26" s="3">
        <v>0</v>
      </c>
      <c r="H26" s="3">
        <f t="shared" si="0"/>
        <v>0</v>
      </c>
      <c r="I26" s="3">
        <f>SUM(H16:H26)</f>
        <v>13500</v>
      </c>
    </row>
    <row r="27" spans="1:9" x14ac:dyDescent="0.25">
      <c r="D27" s="5"/>
      <c r="E27" s="5"/>
      <c r="G27" s="3" t="s">
        <v>0</v>
      </c>
      <c r="H27" s="3"/>
      <c r="I27" s="3"/>
    </row>
    <row r="28" spans="1:9" x14ac:dyDescent="0.25">
      <c r="A28" s="2" t="s">
        <v>23</v>
      </c>
      <c r="B28" s="2" t="s">
        <v>24</v>
      </c>
      <c r="D28" s="5"/>
      <c r="E28" s="5"/>
      <c r="G28" s="3"/>
      <c r="H28" s="3"/>
      <c r="I28" s="3"/>
    </row>
    <row r="29" spans="1:9" x14ac:dyDescent="0.25">
      <c r="D29" s="5"/>
      <c r="E29" s="5"/>
      <c r="G29" s="3"/>
      <c r="H29" s="3"/>
      <c r="I29" s="3"/>
    </row>
    <row r="30" spans="1:9" x14ac:dyDescent="0.25">
      <c r="B30" s="2" t="s">
        <v>25</v>
      </c>
      <c r="D30" s="5"/>
      <c r="E30" s="5">
        <v>28</v>
      </c>
      <c r="F30" s="2" t="s">
        <v>40</v>
      </c>
      <c r="G30" s="3">
        <v>100</v>
      </c>
      <c r="H30" s="3">
        <f t="shared" ref="H30:H40" si="1">E30*G30</f>
        <v>2800</v>
      </c>
      <c r="I30" s="3"/>
    </row>
    <row r="31" spans="1:9" x14ac:dyDescent="0.25">
      <c r="B31" s="2" t="s">
        <v>26</v>
      </c>
      <c r="D31" s="5"/>
      <c r="E31" s="5">
        <v>28</v>
      </c>
      <c r="F31" s="2" t="s">
        <v>40</v>
      </c>
      <c r="G31" s="3">
        <v>50</v>
      </c>
      <c r="H31" s="3">
        <f t="shared" si="1"/>
        <v>1400</v>
      </c>
      <c r="I31" s="3"/>
    </row>
    <row r="32" spans="1:9" x14ac:dyDescent="0.25">
      <c r="B32" s="2" t="s">
        <v>27</v>
      </c>
      <c r="D32" s="5"/>
      <c r="E32" s="5">
        <v>3</v>
      </c>
      <c r="F32" s="2" t="s">
        <v>40</v>
      </c>
      <c r="G32" s="3">
        <v>0</v>
      </c>
      <c r="H32" s="3">
        <f t="shared" si="1"/>
        <v>0</v>
      </c>
      <c r="I32" s="3"/>
    </row>
    <row r="33" spans="2:9" x14ac:dyDescent="0.25">
      <c r="B33" s="2" t="s">
        <v>28</v>
      </c>
      <c r="D33" s="5"/>
      <c r="E33" s="5">
        <v>28</v>
      </c>
      <c r="F33" s="2" t="s">
        <v>40</v>
      </c>
      <c r="G33" s="3">
        <v>75</v>
      </c>
      <c r="H33" s="3">
        <f t="shared" si="1"/>
        <v>2100</v>
      </c>
      <c r="I33" s="3"/>
    </row>
    <row r="34" spans="2:9" x14ac:dyDescent="0.25">
      <c r="B34" s="2" t="s">
        <v>29</v>
      </c>
      <c r="E34" s="5">
        <v>3</v>
      </c>
      <c r="F34" s="2" t="s">
        <v>40</v>
      </c>
      <c r="G34" s="3">
        <v>0</v>
      </c>
      <c r="H34" s="3">
        <f t="shared" si="1"/>
        <v>0</v>
      </c>
    </row>
    <row r="35" spans="2:9" x14ac:dyDescent="0.25">
      <c r="B35" s="2" t="s">
        <v>30</v>
      </c>
      <c r="D35" s="5"/>
      <c r="E35" s="5">
        <v>3</v>
      </c>
      <c r="F35" s="2" t="s">
        <v>40</v>
      </c>
      <c r="G35" s="3">
        <v>0</v>
      </c>
      <c r="H35" s="3">
        <f t="shared" si="1"/>
        <v>0</v>
      </c>
    </row>
    <row r="36" spans="2:9" x14ac:dyDescent="0.25">
      <c r="B36" s="2" t="s">
        <v>31</v>
      </c>
      <c r="D36" s="5"/>
      <c r="E36" s="5">
        <v>4</v>
      </c>
      <c r="F36" s="2" t="s">
        <v>40</v>
      </c>
      <c r="G36" s="3">
        <v>0</v>
      </c>
      <c r="H36" s="3">
        <f t="shared" si="1"/>
        <v>0</v>
      </c>
      <c r="I36" s="3"/>
    </row>
    <row r="37" spans="2:9" x14ac:dyDescent="0.25">
      <c r="B37" s="2" t="s">
        <v>32</v>
      </c>
      <c r="E37" s="5">
        <v>3</v>
      </c>
      <c r="F37" s="2" t="s">
        <v>40</v>
      </c>
      <c r="G37" s="3">
        <v>0</v>
      </c>
      <c r="H37" s="3">
        <f t="shared" si="1"/>
        <v>0</v>
      </c>
    </row>
    <row r="38" spans="2:9" x14ac:dyDescent="0.25">
      <c r="B38" s="2" t="s">
        <v>33</v>
      </c>
      <c r="D38" s="5"/>
      <c r="E38" s="5">
        <v>5</v>
      </c>
      <c r="F38" s="2" t="s">
        <v>40</v>
      </c>
      <c r="G38" s="3">
        <v>0</v>
      </c>
      <c r="H38" s="3">
        <f t="shared" si="1"/>
        <v>0</v>
      </c>
      <c r="I38" s="3"/>
    </row>
    <row r="39" spans="2:9" x14ac:dyDescent="0.25">
      <c r="B39" s="2" t="s">
        <v>34</v>
      </c>
      <c r="E39" s="5">
        <v>4</v>
      </c>
      <c r="F39" s="2" t="s">
        <v>40</v>
      </c>
      <c r="G39" s="3">
        <v>0</v>
      </c>
      <c r="H39" s="3">
        <f t="shared" si="1"/>
        <v>0</v>
      </c>
    </row>
    <row r="40" spans="2:9" x14ac:dyDescent="0.25">
      <c r="B40" s="2" t="s">
        <v>35</v>
      </c>
      <c r="D40" s="5"/>
      <c r="E40" s="5">
        <v>3</v>
      </c>
      <c r="F40" s="2" t="s">
        <v>40</v>
      </c>
      <c r="G40" s="3">
        <v>0</v>
      </c>
      <c r="H40" s="3">
        <f t="shared" si="1"/>
        <v>0</v>
      </c>
      <c r="I40" s="3"/>
    </row>
    <row r="41" spans="2:9" x14ac:dyDescent="0.25">
      <c r="B41" s="2" t="s">
        <v>36</v>
      </c>
      <c r="D41" s="5">
        <v>2</v>
      </c>
      <c r="E41" s="5">
        <v>3</v>
      </c>
      <c r="F41" s="2" t="s">
        <v>40</v>
      </c>
      <c r="G41" s="3">
        <v>0</v>
      </c>
      <c r="H41" s="3">
        <f>D41*E41*G41</f>
        <v>0</v>
      </c>
      <c r="I41" s="3"/>
    </row>
    <row r="42" spans="2:9" x14ac:dyDescent="0.25">
      <c r="B42" s="2" t="s">
        <v>37</v>
      </c>
      <c r="D42" s="5"/>
      <c r="E42" s="5">
        <v>28</v>
      </c>
      <c r="F42" s="2" t="s">
        <v>40</v>
      </c>
      <c r="G42" s="3">
        <v>75</v>
      </c>
      <c r="H42" s="3">
        <f>E42*G42</f>
        <v>2100</v>
      </c>
      <c r="I42" s="3"/>
    </row>
    <row r="43" spans="2:9" x14ac:dyDescent="0.25">
      <c r="B43" s="2" t="s">
        <v>38</v>
      </c>
      <c r="D43" s="5"/>
      <c r="E43" s="5">
        <v>3</v>
      </c>
      <c r="F43" s="2" t="s">
        <v>40</v>
      </c>
      <c r="G43" s="3">
        <v>0</v>
      </c>
      <c r="H43" s="3">
        <f>E43*G43</f>
        <v>0</v>
      </c>
      <c r="I43" s="3"/>
    </row>
    <row r="44" spans="2:9" x14ac:dyDescent="0.25">
      <c r="B44" s="2" t="s">
        <v>39</v>
      </c>
      <c r="E44" s="5">
        <v>3</v>
      </c>
      <c r="F44" s="2" t="s">
        <v>40</v>
      </c>
      <c r="G44" s="3">
        <v>0</v>
      </c>
      <c r="H44" s="3">
        <f>E44*G44</f>
        <v>0</v>
      </c>
    </row>
    <row r="45" spans="2:9" x14ac:dyDescent="0.25">
      <c r="B45" s="2" t="s">
        <v>41</v>
      </c>
      <c r="E45" s="5">
        <v>3</v>
      </c>
      <c r="F45" s="2" t="s">
        <v>40</v>
      </c>
      <c r="G45" s="3">
        <v>0</v>
      </c>
      <c r="H45" s="3">
        <f>E45*G45</f>
        <v>0</v>
      </c>
    </row>
    <row r="46" spans="2:9" x14ac:dyDescent="0.25">
      <c r="B46" s="2" t="s">
        <v>42</v>
      </c>
      <c r="D46" s="5"/>
      <c r="E46" s="5">
        <v>3</v>
      </c>
      <c r="F46" s="2" t="s">
        <v>40</v>
      </c>
      <c r="G46" s="3">
        <v>0</v>
      </c>
      <c r="H46" s="3">
        <f>E46*G46</f>
        <v>0</v>
      </c>
      <c r="I46" s="3"/>
    </row>
    <row r="47" spans="2:9" x14ac:dyDescent="0.25">
      <c r="B47" s="2" t="s">
        <v>43</v>
      </c>
      <c r="D47" s="5">
        <v>1</v>
      </c>
      <c r="E47" s="5">
        <v>28</v>
      </c>
      <c r="F47" s="2" t="s">
        <v>40</v>
      </c>
      <c r="G47" s="3">
        <v>0</v>
      </c>
      <c r="H47" s="3">
        <f>D47*E47*G47</f>
        <v>0</v>
      </c>
      <c r="I47" s="3">
        <f>SUM(H30:H47)</f>
        <v>8400</v>
      </c>
    </row>
    <row r="48" spans="2:9" x14ac:dyDescent="0.25">
      <c r="D48" s="5"/>
      <c r="E48" s="5"/>
      <c r="G48" s="3" t="s">
        <v>0</v>
      </c>
      <c r="H48" s="3"/>
      <c r="I48" s="3"/>
    </row>
    <row r="49" spans="1:9" x14ac:dyDescent="0.25">
      <c r="A49" s="2" t="s">
        <v>44</v>
      </c>
      <c r="B49" s="2" t="s">
        <v>45</v>
      </c>
      <c r="D49" s="5"/>
      <c r="E49" s="5"/>
      <c r="G49" s="3"/>
      <c r="H49" s="3"/>
      <c r="I49" s="3"/>
    </row>
    <row r="50" spans="1:9" x14ac:dyDescent="0.25">
      <c r="D50" s="5"/>
      <c r="E50" s="5"/>
      <c r="G50" s="3"/>
      <c r="H50" s="3"/>
      <c r="I50" s="3"/>
    </row>
    <row r="51" spans="1:9" x14ac:dyDescent="0.25">
      <c r="B51" s="2" t="s">
        <v>46</v>
      </c>
      <c r="D51" s="5">
        <v>10</v>
      </c>
      <c r="E51" s="5">
        <v>28</v>
      </c>
      <c r="F51" s="2" t="s">
        <v>40</v>
      </c>
      <c r="G51" s="3">
        <v>12</v>
      </c>
      <c r="H51" s="3">
        <f>D51*E51*G51</f>
        <v>3360</v>
      </c>
      <c r="I51" s="3"/>
    </row>
    <row r="52" spans="1:9" x14ac:dyDescent="0.25">
      <c r="B52" s="2" t="s">
        <v>47</v>
      </c>
      <c r="D52" s="5">
        <v>1</v>
      </c>
      <c r="E52" s="5">
        <v>5</v>
      </c>
      <c r="F52" s="2" t="s">
        <v>40</v>
      </c>
      <c r="G52" s="3">
        <v>0</v>
      </c>
      <c r="H52" s="3">
        <f>D52*E52*G52</f>
        <v>0</v>
      </c>
    </row>
    <row r="53" spans="1:9" x14ac:dyDescent="0.25">
      <c r="B53" s="2" t="s">
        <v>48</v>
      </c>
      <c r="D53" s="5"/>
      <c r="E53" s="5">
        <v>10</v>
      </c>
      <c r="F53" s="2" t="s">
        <v>13</v>
      </c>
      <c r="G53" s="3">
        <v>240</v>
      </c>
      <c r="H53" s="3">
        <f t="shared" ref="H53:H58" si="2">E53*G53</f>
        <v>2400</v>
      </c>
      <c r="I53" s="3"/>
    </row>
    <row r="54" spans="1:9" x14ac:dyDescent="0.25">
      <c r="B54" s="2" t="s">
        <v>49</v>
      </c>
      <c r="D54" s="5"/>
      <c r="E54" s="5">
        <v>1</v>
      </c>
      <c r="F54" s="2" t="s">
        <v>13</v>
      </c>
      <c r="G54" s="3">
        <v>0</v>
      </c>
      <c r="H54" s="3">
        <f t="shared" si="2"/>
        <v>0</v>
      </c>
      <c r="I54" s="3"/>
    </row>
    <row r="55" spans="1:9" x14ac:dyDescent="0.25">
      <c r="B55" s="2" t="s">
        <v>50</v>
      </c>
      <c r="E55" s="5">
        <v>1</v>
      </c>
      <c r="F55" s="2" t="s">
        <v>13</v>
      </c>
      <c r="G55" s="3">
        <v>0</v>
      </c>
      <c r="H55" s="3">
        <f t="shared" si="2"/>
        <v>0</v>
      </c>
    </row>
    <row r="56" spans="1:9" x14ac:dyDescent="0.25">
      <c r="B56" s="2" t="s">
        <v>51</v>
      </c>
      <c r="D56" s="5"/>
      <c r="E56" s="5">
        <v>2000</v>
      </c>
      <c r="F56" s="2" t="s">
        <v>52</v>
      </c>
      <c r="G56" s="3">
        <v>0</v>
      </c>
      <c r="H56" s="3">
        <f t="shared" si="2"/>
        <v>0</v>
      </c>
      <c r="I56" s="3"/>
    </row>
    <row r="57" spans="1:9" x14ac:dyDescent="0.25">
      <c r="B57" s="2" t="s">
        <v>53</v>
      </c>
      <c r="D57" s="5"/>
      <c r="E57" s="5">
        <v>1</v>
      </c>
      <c r="F57" s="2" t="s">
        <v>13</v>
      </c>
      <c r="G57" s="3">
        <v>0</v>
      </c>
      <c r="H57" s="3">
        <f t="shared" si="2"/>
        <v>0</v>
      </c>
      <c r="I57" s="3"/>
    </row>
    <row r="58" spans="1:9" x14ac:dyDescent="0.25">
      <c r="B58" s="2" t="s">
        <v>54</v>
      </c>
      <c r="D58" s="5"/>
      <c r="E58" s="5">
        <v>1</v>
      </c>
      <c r="F58" s="2" t="s">
        <v>13</v>
      </c>
      <c r="G58" s="3">
        <v>0</v>
      </c>
      <c r="H58" s="3">
        <f t="shared" si="2"/>
        <v>0</v>
      </c>
      <c r="I58" s="3">
        <f>SUM(H51:H58)</f>
        <v>5760</v>
      </c>
    </row>
    <row r="59" spans="1:9" x14ac:dyDescent="0.25">
      <c r="D59" s="5"/>
      <c r="E59" s="5"/>
      <c r="G59" s="3"/>
      <c r="H59" s="3"/>
      <c r="I59" s="3"/>
    </row>
    <row r="60" spans="1:9" x14ac:dyDescent="0.25">
      <c r="A60" s="2" t="s">
        <v>55</v>
      </c>
      <c r="B60" s="2" t="s">
        <v>56</v>
      </c>
      <c r="D60" s="5"/>
      <c r="E60" s="5"/>
      <c r="G60" s="3"/>
      <c r="H60" s="3"/>
      <c r="I60" s="3"/>
    </row>
    <row r="61" spans="1:9" x14ac:dyDescent="0.25">
      <c r="D61" s="5"/>
      <c r="E61" s="5"/>
      <c r="G61" s="3"/>
      <c r="H61" s="3"/>
      <c r="I61" s="3"/>
    </row>
    <row r="62" spans="1:9" x14ac:dyDescent="0.25">
      <c r="B62" s="2" t="s">
        <v>57</v>
      </c>
      <c r="D62" s="5"/>
      <c r="E62" s="5">
        <v>28</v>
      </c>
      <c r="F62" s="2" t="s">
        <v>40</v>
      </c>
      <c r="G62" s="3">
        <v>50</v>
      </c>
      <c r="H62" s="3">
        <f t="shared" ref="H62:H80" si="3">E62*G62</f>
        <v>1400</v>
      </c>
      <c r="I62" s="3"/>
    </row>
    <row r="63" spans="1:9" x14ac:dyDescent="0.25">
      <c r="B63" s="2" t="s">
        <v>58</v>
      </c>
      <c r="E63" s="5">
        <v>3</v>
      </c>
      <c r="F63" s="2" t="s">
        <v>40</v>
      </c>
      <c r="G63" s="3">
        <v>0</v>
      </c>
      <c r="H63" s="3">
        <f t="shared" si="3"/>
        <v>0</v>
      </c>
    </row>
    <row r="64" spans="1:9" x14ac:dyDescent="0.25">
      <c r="B64" s="2" t="s">
        <v>59</v>
      </c>
      <c r="D64" s="5"/>
      <c r="E64" s="5">
        <v>3</v>
      </c>
      <c r="F64" s="2" t="s">
        <v>40</v>
      </c>
      <c r="G64" s="3">
        <v>0</v>
      </c>
      <c r="H64" s="3">
        <f t="shared" si="3"/>
        <v>0</v>
      </c>
      <c r="I64" s="3"/>
    </row>
    <row r="65" spans="2:9" x14ac:dyDescent="0.25">
      <c r="B65" s="2" t="s">
        <v>60</v>
      </c>
      <c r="D65" s="5"/>
      <c r="E65" s="5">
        <v>1</v>
      </c>
      <c r="F65" s="2" t="s">
        <v>40</v>
      </c>
      <c r="G65" s="3">
        <v>0</v>
      </c>
      <c r="H65" s="3">
        <f t="shared" si="3"/>
        <v>0</v>
      </c>
      <c r="I65" s="3"/>
    </row>
    <row r="66" spans="2:9" x14ac:dyDescent="0.25">
      <c r="B66" s="2" t="s">
        <v>61</v>
      </c>
      <c r="D66" s="5"/>
      <c r="E66" s="5">
        <v>28</v>
      </c>
      <c r="F66" s="2" t="s">
        <v>40</v>
      </c>
      <c r="G66" s="3">
        <v>50</v>
      </c>
      <c r="H66" s="3">
        <f t="shared" si="3"/>
        <v>1400</v>
      </c>
      <c r="I66" s="3"/>
    </row>
    <row r="67" spans="2:9" x14ac:dyDescent="0.25">
      <c r="B67" s="2" t="s">
        <v>62</v>
      </c>
      <c r="E67" s="5">
        <v>28</v>
      </c>
      <c r="F67" s="2" t="s">
        <v>40</v>
      </c>
      <c r="G67" s="3">
        <v>30</v>
      </c>
      <c r="H67" s="3">
        <f t="shared" si="3"/>
        <v>840</v>
      </c>
    </row>
    <row r="68" spans="2:9" x14ac:dyDescent="0.25">
      <c r="B68" s="2" t="s">
        <v>63</v>
      </c>
      <c r="D68" s="5"/>
      <c r="E68" s="5">
        <v>28</v>
      </c>
      <c r="F68" s="2" t="s">
        <v>40</v>
      </c>
      <c r="G68" s="3">
        <v>0</v>
      </c>
      <c r="H68" s="3">
        <f t="shared" si="3"/>
        <v>0</v>
      </c>
      <c r="I68" s="3"/>
    </row>
    <row r="69" spans="2:9" x14ac:dyDescent="0.25">
      <c r="B69" s="2" t="s">
        <v>64</v>
      </c>
      <c r="D69" s="5"/>
      <c r="E69" s="5">
        <v>5</v>
      </c>
      <c r="F69" s="2" t="s">
        <v>40</v>
      </c>
      <c r="G69" s="3">
        <v>100</v>
      </c>
      <c r="H69" s="3">
        <f t="shared" si="3"/>
        <v>500</v>
      </c>
      <c r="I69" s="3"/>
    </row>
    <row r="70" spans="2:9" x14ac:dyDescent="0.25">
      <c r="B70" s="2" t="s">
        <v>65</v>
      </c>
      <c r="E70" s="5">
        <v>3</v>
      </c>
      <c r="F70" s="2" t="s">
        <v>40</v>
      </c>
      <c r="G70" s="3">
        <v>0</v>
      </c>
      <c r="H70" s="3">
        <f t="shared" si="3"/>
        <v>0</v>
      </c>
    </row>
    <row r="71" spans="2:9" x14ac:dyDescent="0.25">
      <c r="B71" s="2" t="s">
        <v>66</v>
      </c>
      <c r="E71" s="5">
        <v>3</v>
      </c>
      <c r="F71" s="2" t="s">
        <v>40</v>
      </c>
      <c r="G71" s="3">
        <v>0</v>
      </c>
      <c r="H71" s="3">
        <f t="shared" si="3"/>
        <v>0</v>
      </c>
    </row>
    <row r="72" spans="2:9" x14ac:dyDescent="0.25">
      <c r="B72" s="2" t="s">
        <v>67</v>
      </c>
      <c r="D72" s="5"/>
      <c r="E72" s="5">
        <v>3</v>
      </c>
      <c r="F72" s="2" t="s">
        <v>40</v>
      </c>
      <c r="G72" s="3">
        <v>0</v>
      </c>
      <c r="H72" s="3">
        <f t="shared" si="3"/>
        <v>0</v>
      </c>
      <c r="I72" s="3"/>
    </row>
    <row r="73" spans="2:9" x14ac:dyDescent="0.25">
      <c r="B73" s="2" t="s">
        <v>68</v>
      </c>
      <c r="D73" s="5"/>
      <c r="E73" s="5">
        <v>3</v>
      </c>
      <c r="F73" s="2" t="s">
        <v>40</v>
      </c>
      <c r="G73" s="3">
        <v>0</v>
      </c>
      <c r="H73" s="3">
        <f t="shared" si="3"/>
        <v>0</v>
      </c>
      <c r="I73" s="3"/>
    </row>
    <row r="74" spans="2:9" x14ac:dyDescent="0.25">
      <c r="B74" s="2" t="s">
        <v>69</v>
      </c>
      <c r="D74" s="5"/>
      <c r="E74" s="5">
        <v>1</v>
      </c>
      <c r="F74" s="2" t="s">
        <v>13</v>
      </c>
      <c r="G74" s="3">
        <v>3000</v>
      </c>
      <c r="H74" s="3">
        <f t="shared" si="3"/>
        <v>3000</v>
      </c>
      <c r="I74" s="3"/>
    </row>
    <row r="75" spans="2:9" x14ac:dyDescent="0.25">
      <c r="B75" s="2" t="s">
        <v>70</v>
      </c>
      <c r="D75" s="5"/>
      <c r="E75" s="5">
        <v>1</v>
      </c>
      <c r="F75" s="2" t="s">
        <v>13</v>
      </c>
      <c r="G75" s="3">
        <v>1200</v>
      </c>
      <c r="H75" s="3">
        <f t="shared" si="3"/>
        <v>1200</v>
      </c>
      <c r="I75" s="3"/>
    </row>
    <row r="76" spans="2:9" x14ac:dyDescent="0.25">
      <c r="B76" s="2" t="s">
        <v>71</v>
      </c>
      <c r="D76" s="5"/>
      <c r="E76" s="5">
        <v>1</v>
      </c>
      <c r="F76" s="2" t="s">
        <v>13</v>
      </c>
      <c r="G76" s="3">
        <v>1200</v>
      </c>
      <c r="H76" s="3">
        <f t="shared" si="3"/>
        <v>1200</v>
      </c>
      <c r="I76" s="3"/>
    </row>
    <row r="77" spans="2:9" x14ac:dyDescent="0.25">
      <c r="B77" s="2" t="s">
        <v>72</v>
      </c>
      <c r="D77" s="5"/>
      <c r="E77" s="5">
        <v>1</v>
      </c>
      <c r="F77" s="2" t="s">
        <v>13</v>
      </c>
      <c r="G77" s="3">
        <v>0</v>
      </c>
      <c r="H77" s="3">
        <f t="shared" si="3"/>
        <v>0</v>
      </c>
      <c r="I77" s="3"/>
    </row>
    <row r="78" spans="2:9" x14ac:dyDescent="0.25">
      <c r="B78" s="2" t="s">
        <v>73</v>
      </c>
      <c r="E78" s="5">
        <v>1</v>
      </c>
      <c r="F78" s="2" t="s">
        <v>13</v>
      </c>
      <c r="G78" s="3">
        <v>0</v>
      </c>
      <c r="H78" s="3">
        <f t="shared" si="3"/>
        <v>0</v>
      </c>
    </row>
    <row r="79" spans="2:9" x14ac:dyDescent="0.25">
      <c r="B79" s="2" t="s">
        <v>74</v>
      </c>
      <c r="E79" s="5">
        <v>1</v>
      </c>
      <c r="F79" s="2" t="s">
        <v>13</v>
      </c>
      <c r="G79" s="3">
        <v>0</v>
      </c>
      <c r="H79" s="3">
        <f t="shared" si="3"/>
        <v>0</v>
      </c>
    </row>
    <row r="80" spans="2:9" x14ac:dyDescent="0.25">
      <c r="B80" s="2" t="s">
        <v>75</v>
      </c>
      <c r="D80" s="5"/>
      <c r="E80" s="5">
        <v>1</v>
      </c>
      <c r="F80" s="2" t="s">
        <v>13</v>
      </c>
      <c r="G80" s="3">
        <v>500</v>
      </c>
      <c r="H80" s="3">
        <f t="shared" si="3"/>
        <v>500</v>
      </c>
      <c r="I80" s="3">
        <f>SUM(H62:H80)</f>
        <v>10040</v>
      </c>
    </row>
    <row r="81" spans="1:9" x14ac:dyDescent="0.25">
      <c r="D81" s="5"/>
      <c r="E81" s="5"/>
      <c r="G81" s="3"/>
      <c r="H81" s="3"/>
      <c r="I81" s="3"/>
    </row>
    <row r="82" spans="1:9" x14ac:dyDescent="0.25">
      <c r="A82" s="2" t="s">
        <v>76</v>
      </c>
      <c r="B82" s="2" t="s">
        <v>77</v>
      </c>
      <c r="D82" s="5"/>
      <c r="E82" s="5"/>
      <c r="G82" s="3"/>
      <c r="H82" s="3"/>
      <c r="I82" s="3"/>
    </row>
    <row r="83" spans="1:9" x14ac:dyDescent="0.25">
      <c r="D83" s="5"/>
      <c r="E83" s="5"/>
      <c r="G83" s="3"/>
      <c r="H83" s="3"/>
      <c r="I83" s="3"/>
    </row>
    <row r="84" spans="1:9" x14ac:dyDescent="0.25">
      <c r="B84" s="2" t="s">
        <v>78</v>
      </c>
      <c r="D84" s="5"/>
      <c r="E84" s="5">
        <v>28000</v>
      </c>
      <c r="F84" s="2" t="s">
        <v>79</v>
      </c>
      <c r="G84" s="3">
        <v>0.3</v>
      </c>
      <c r="H84" s="3">
        <f t="shared" ref="H84:H92" si="4">E84*G84</f>
        <v>8400</v>
      </c>
      <c r="I84" s="4" t="s">
        <v>18</v>
      </c>
    </row>
    <row r="85" spans="1:9" x14ac:dyDescent="0.25">
      <c r="B85" s="2" t="s">
        <v>145</v>
      </c>
      <c r="D85" s="5"/>
      <c r="E85" s="5">
        <v>0</v>
      </c>
      <c r="F85" s="2" t="s">
        <v>79</v>
      </c>
      <c r="G85" s="3">
        <v>0.13</v>
      </c>
      <c r="H85" s="3">
        <f t="shared" si="4"/>
        <v>0</v>
      </c>
      <c r="I85" s="3"/>
    </row>
    <row r="86" spans="1:9" x14ac:dyDescent="0.25">
      <c r="B86" s="2" t="s">
        <v>80</v>
      </c>
      <c r="E86" s="5">
        <v>1.4693679385278594E-39</v>
      </c>
      <c r="F86" s="2" t="s">
        <v>79</v>
      </c>
      <c r="G86" s="3">
        <v>0.3000000000001819</v>
      </c>
      <c r="H86" s="3">
        <f t="shared" si="4"/>
        <v>4.4081038155862509E-40</v>
      </c>
    </row>
    <row r="87" spans="1:9" x14ac:dyDescent="0.25">
      <c r="B87" s="2" t="s">
        <v>81</v>
      </c>
      <c r="D87" s="5"/>
      <c r="E87" s="5">
        <v>0</v>
      </c>
      <c r="F87" s="2" t="s">
        <v>82</v>
      </c>
      <c r="G87" s="3">
        <v>9</v>
      </c>
      <c r="H87" s="3">
        <f t="shared" si="4"/>
        <v>0</v>
      </c>
      <c r="I87" s="3"/>
    </row>
    <row r="88" spans="1:9" x14ac:dyDescent="0.25">
      <c r="B88" s="2" t="s">
        <v>83</v>
      </c>
      <c r="D88" s="5"/>
      <c r="E88" s="5"/>
      <c r="G88" s="3"/>
      <c r="H88" s="3">
        <f t="shared" si="4"/>
        <v>0</v>
      </c>
      <c r="I88" s="3"/>
    </row>
    <row r="89" spans="1:9" x14ac:dyDescent="0.25">
      <c r="B89" s="2" t="s">
        <v>84</v>
      </c>
      <c r="D89" s="5"/>
      <c r="E89" s="5">
        <v>0</v>
      </c>
      <c r="F89" s="2" t="s">
        <v>85</v>
      </c>
      <c r="G89" s="3">
        <v>5</v>
      </c>
      <c r="H89" s="3">
        <f t="shared" si="4"/>
        <v>0</v>
      </c>
      <c r="I89" s="3"/>
    </row>
    <row r="90" spans="1:9" x14ac:dyDescent="0.25">
      <c r="B90" s="2" t="s">
        <v>86</v>
      </c>
      <c r="D90" s="5"/>
      <c r="E90" s="5">
        <v>0</v>
      </c>
      <c r="F90" s="2" t="s">
        <v>85</v>
      </c>
      <c r="G90" s="3">
        <v>3</v>
      </c>
      <c r="H90" s="3">
        <f t="shared" si="4"/>
        <v>0</v>
      </c>
      <c r="I90" s="3"/>
    </row>
    <row r="91" spans="1:9" x14ac:dyDescent="0.25">
      <c r="B91" s="2" t="s">
        <v>87</v>
      </c>
      <c r="D91" s="5"/>
      <c r="E91" s="5">
        <v>0</v>
      </c>
      <c r="F91" s="2" t="s">
        <v>85</v>
      </c>
      <c r="G91" s="3">
        <v>10</v>
      </c>
      <c r="H91" s="3">
        <f t="shared" si="4"/>
        <v>0</v>
      </c>
      <c r="I91" s="3"/>
    </row>
    <row r="92" spans="1:9" x14ac:dyDescent="0.25">
      <c r="B92" s="2" t="s">
        <v>88</v>
      </c>
      <c r="D92" s="5"/>
      <c r="E92" s="5">
        <v>0</v>
      </c>
      <c r="F92" s="2" t="s">
        <v>89</v>
      </c>
      <c r="G92" s="3">
        <v>12</v>
      </c>
      <c r="H92" s="3">
        <f t="shared" si="4"/>
        <v>0</v>
      </c>
      <c r="I92" s="3">
        <f>SUM(H84:H92)</f>
        <v>8400</v>
      </c>
    </row>
    <row r="94" spans="1:9" x14ac:dyDescent="0.25">
      <c r="A94" s="2" t="s">
        <v>90</v>
      </c>
      <c r="B94" s="2" t="s">
        <v>91</v>
      </c>
      <c r="D94" s="5"/>
      <c r="E94" s="5"/>
      <c r="G94" s="3"/>
      <c r="H94" s="3"/>
      <c r="I94" s="3"/>
    </row>
    <row r="95" spans="1:9" x14ac:dyDescent="0.25">
      <c r="D95" s="5"/>
      <c r="E95" s="5"/>
      <c r="G95" s="3"/>
      <c r="H95" s="3"/>
      <c r="I95" s="3"/>
    </row>
    <row r="96" spans="1:9" x14ac:dyDescent="0.25">
      <c r="B96" s="2" t="s">
        <v>92</v>
      </c>
      <c r="D96" s="5"/>
      <c r="E96" s="5">
        <v>1</v>
      </c>
      <c r="F96" s="2" t="s">
        <v>9</v>
      </c>
      <c r="G96" s="3">
        <v>0</v>
      </c>
      <c r="H96" s="3">
        <f t="shared" ref="H96:H106" si="5">E96*G96</f>
        <v>0</v>
      </c>
      <c r="I96" s="3"/>
    </row>
    <row r="97" spans="1:9" x14ac:dyDescent="0.25">
      <c r="B97" s="2" t="s">
        <v>93</v>
      </c>
      <c r="D97" s="5"/>
      <c r="E97" s="5">
        <v>1</v>
      </c>
      <c r="F97" s="2" t="s">
        <v>9</v>
      </c>
      <c r="G97" s="3">
        <v>1000</v>
      </c>
      <c r="H97" s="3">
        <f t="shared" si="5"/>
        <v>1000</v>
      </c>
      <c r="I97" s="3"/>
    </row>
    <row r="98" spans="1:9" x14ac:dyDescent="0.25">
      <c r="B98" s="2" t="s">
        <v>94</v>
      </c>
      <c r="D98" s="5"/>
      <c r="E98" s="5">
        <v>1.4693679385278594E-39</v>
      </c>
      <c r="F98" s="2" t="s">
        <v>95</v>
      </c>
      <c r="G98" s="3">
        <v>1.4693679385278594E-39</v>
      </c>
      <c r="H98" s="3">
        <f t="shared" si="5"/>
        <v>2.1590421387736112E-78</v>
      </c>
      <c r="I98" s="3"/>
    </row>
    <row r="99" spans="1:9" x14ac:dyDescent="0.25">
      <c r="B99" s="2" t="s">
        <v>96</v>
      </c>
      <c r="D99" s="5"/>
      <c r="E99" s="5">
        <v>1</v>
      </c>
      <c r="F99" s="2" t="s">
        <v>21</v>
      </c>
      <c r="G99" s="3">
        <v>1.4693679385278594E-39</v>
      </c>
      <c r="H99" s="3">
        <f t="shared" si="5"/>
        <v>1.4693679385278594E-39</v>
      </c>
      <c r="I99" s="3"/>
    </row>
    <row r="100" spans="1:9" x14ac:dyDescent="0.25">
      <c r="B100" s="2" t="s">
        <v>97</v>
      </c>
      <c r="D100" s="5"/>
      <c r="E100" s="5">
        <v>1.4693679385278594E-39</v>
      </c>
      <c r="F100" s="2" t="s">
        <v>95</v>
      </c>
      <c r="G100" s="3">
        <v>1.4693679385278594E-39</v>
      </c>
      <c r="H100" s="3">
        <f t="shared" si="5"/>
        <v>2.1590421387736112E-78</v>
      </c>
      <c r="I100" s="3"/>
    </row>
    <row r="101" spans="1:9" x14ac:dyDescent="0.25">
      <c r="B101" s="2" t="s">
        <v>98</v>
      </c>
      <c r="D101" s="5"/>
      <c r="E101" s="5">
        <v>1</v>
      </c>
      <c r="F101" s="2" t="s">
        <v>9</v>
      </c>
      <c r="G101" s="3">
        <v>2000</v>
      </c>
      <c r="H101" s="3">
        <f t="shared" si="5"/>
        <v>2000</v>
      </c>
      <c r="I101" s="3"/>
    </row>
    <row r="102" spans="1:9" x14ac:dyDescent="0.25">
      <c r="B102" s="2" t="s">
        <v>99</v>
      </c>
      <c r="D102" s="5"/>
      <c r="E102" s="5">
        <v>1.4693679385278594E-39</v>
      </c>
      <c r="F102" s="2" t="s">
        <v>85</v>
      </c>
      <c r="G102" s="3">
        <v>1.4693679385278594E-39</v>
      </c>
      <c r="H102" s="3">
        <f t="shared" si="5"/>
        <v>2.1590421387736112E-78</v>
      </c>
      <c r="I102" s="3"/>
    </row>
    <row r="103" spans="1:9" x14ac:dyDescent="0.25">
      <c r="B103" s="2" t="s">
        <v>100</v>
      </c>
      <c r="D103" s="5"/>
      <c r="E103" s="5">
        <v>1.4693679385278594E-39</v>
      </c>
      <c r="F103" s="2" t="s">
        <v>95</v>
      </c>
      <c r="G103" s="3">
        <v>1.4693679385278594E-39</v>
      </c>
      <c r="H103" s="3">
        <f t="shared" si="5"/>
        <v>2.1590421387736112E-78</v>
      </c>
      <c r="I103" s="3"/>
    </row>
    <row r="104" spans="1:9" x14ac:dyDescent="0.25">
      <c r="B104" s="2" t="s">
        <v>101</v>
      </c>
      <c r="D104" s="5"/>
      <c r="E104" s="5">
        <v>14</v>
      </c>
      <c r="F104" s="2" t="s">
        <v>95</v>
      </c>
      <c r="G104" s="3">
        <v>0</v>
      </c>
      <c r="H104" s="3">
        <f t="shared" si="5"/>
        <v>0</v>
      </c>
      <c r="I104" s="3"/>
    </row>
    <row r="105" spans="1:9" x14ac:dyDescent="0.25">
      <c r="B105" s="2" t="s">
        <v>102</v>
      </c>
      <c r="D105" s="5"/>
      <c r="E105" s="5">
        <v>14</v>
      </c>
      <c r="F105" s="2" t="s">
        <v>95</v>
      </c>
      <c r="G105" s="3">
        <v>1.4693679385278594E-39</v>
      </c>
      <c r="H105" s="3">
        <f t="shared" si="5"/>
        <v>2.0571151139390031E-38</v>
      </c>
      <c r="I105" s="3"/>
    </row>
    <row r="106" spans="1:9" x14ac:dyDescent="0.25">
      <c r="B106" s="2" t="s">
        <v>103</v>
      </c>
      <c r="D106" s="5"/>
      <c r="E106" s="5">
        <v>1</v>
      </c>
      <c r="F106" s="2" t="s">
        <v>9</v>
      </c>
      <c r="G106" s="3">
        <v>7</v>
      </c>
      <c r="H106" s="3">
        <f t="shared" si="5"/>
        <v>7</v>
      </c>
      <c r="I106" s="3">
        <f>SUM(H96:H106)</f>
        <v>3007</v>
      </c>
    </row>
    <row r="107" spans="1:9" x14ac:dyDescent="0.25">
      <c r="D107" s="5"/>
      <c r="E107" s="5"/>
      <c r="G107" s="3"/>
      <c r="H107" s="3"/>
      <c r="I107" s="3"/>
    </row>
    <row r="108" spans="1:9" x14ac:dyDescent="0.25">
      <c r="A108" s="2" t="s">
        <v>104</v>
      </c>
      <c r="B108" s="2" t="s">
        <v>105</v>
      </c>
      <c r="D108" s="5"/>
      <c r="E108" s="5"/>
      <c r="G108" s="3"/>
      <c r="H108" s="3"/>
      <c r="I108" s="3"/>
    </row>
    <row r="109" spans="1:9" x14ac:dyDescent="0.25">
      <c r="D109" s="5"/>
      <c r="E109" s="5"/>
      <c r="G109" s="3"/>
      <c r="H109" s="3"/>
      <c r="I109" s="3"/>
    </row>
    <row r="110" spans="1:9" x14ac:dyDescent="0.25">
      <c r="B110" s="2" t="s">
        <v>106</v>
      </c>
      <c r="D110" s="5"/>
      <c r="E110" s="5">
        <v>1</v>
      </c>
      <c r="F110" s="2" t="s">
        <v>9</v>
      </c>
      <c r="G110" s="3">
        <v>0</v>
      </c>
      <c r="H110" s="3">
        <f>E110*G110</f>
        <v>0</v>
      </c>
      <c r="I110" s="3"/>
    </row>
    <row r="111" spans="1:9" x14ac:dyDescent="0.25">
      <c r="B111" s="2" t="s">
        <v>107</v>
      </c>
      <c r="D111" s="5"/>
      <c r="E111" s="5">
        <v>1</v>
      </c>
      <c r="F111" s="2" t="s">
        <v>13</v>
      </c>
      <c r="G111" s="3">
        <v>1.4693679385278594E-39</v>
      </c>
      <c r="H111" s="3">
        <f>E111*G111</f>
        <v>1.4693679385278594E-39</v>
      </c>
      <c r="I111" s="3"/>
    </row>
    <row r="112" spans="1:9" x14ac:dyDescent="0.25">
      <c r="B112" s="2" t="s">
        <v>108</v>
      </c>
      <c r="D112" s="5"/>
      <c r="E112" s="5">
        <v>1</v>
      </c>
      <c r="F112" s="2" t="s">
        <v>13</v>
      </c>
      <c r="G112" s="3">
        <v>0</v>
      </c>
      <c r="H112" s="3">
        <f>E112*G112</f>
        <v>0</v>
      </c>
      <c r="I112" s="3"/>
    </row>
    <row r="113" spans="1:9" x14ac:dyDescent="0.25">
      <c r="B113" s="2" t="s">
        <v>109</v>
      </c>
      <c r="D113" s="5"/>
      <c r="E113" s="5">
        <v>1.4693679385278594E-39</v>
      </c>
      <c r="F113" s="2" t="s">
        <v>9</v>
      </c>
      <c r="G113" s="3">
        <v>1.4693679385278594E-39</v>
      </c>
      <c r="H113" s="3">
        <f>E113*G113</f>
        <v>2.1590421387736112E-78</v>
      </c>
      <c r="I113" s="3">
        <f>SUM(H110:H113)</f>
        <v>1.4693679385278594E-39</v>
      </c>
    </row>
    <row r="114" spans="1:9" x14ac:dyDescent="0.25">
      <c r="B114" s="2"/>
      <c r="D114" s="5"/>
      <c r="E114" s="5"/>
      <c r="F114" s="2"/>
      <c r="G114" s="3"/>
      <c r="H114" s="3"/>
      <c r="I114" s="3"/>
    </row>
    <row r="115" spans="1:9" x14ac:dyDescent="0.25">
      <c r="B115" s="2"/>
      <c r="D115" s="5"/>
      <c r="E115" s="5"/>
      <c r="F115" s="2"/>
      <c r="G115" s="3"/>
      <c r="H115" s="3"/>
      <c r="I115" s="3"/>
    </row>
    <row r="116" spans="1:9" x14ac:dyDescent="0.25">
      <c r="B116" s="2"/>
      <c r="D116" s="5"/>
      <c r="E116" s="5"/>
      <c r="F116" s="2"/>
      <c r="G116" s="3"/>
      <c r="H116" s="3"/>
      <c r="I116" s="3"/>
    </row>
    <row r="117" spans="1:9" x14ac:dyDescent="0.25">
      <c r="A117" s="2" t="s">
        <v>110</v>
      </c>
      <c r="B117" s="2" t="s">
        <v>111</v>
      </c>
      <c r="D117" s="5"/>
      <c r="E117" s="5"/>
      <c r="G117" s="3"/>
      <c r="H117" s="3"/>
      <c r="I117" s="3"/>
    </row>
    <row r="118" spans="1:9" x14ac:dyDescent="0.25">
      <c r="D118" s="5"/>
      <c r="E118" s="5"/>
      <c r="I118" s="3"/>
    </row>
    <row r="119" spans="1:9" x14ac:dyDescent="0.25">
      <c r="B119" s="2" t="s">
        <v>112</v>
      </c>
      <c r="D119" s="5"/>
      <c r="E119" s="5">
        <v>5</v>
      </c>
      <c r="F119" s="2" t="s">
        <v>21</v>
      </c>
      <c r="G119" s="3">
        <v>500</v>
      </c>
      <c r="H119" s="3">
        <f t="shared" ref="H119:H130" si="6">E119*G119</f>
        <v>2500</v>
      </c>
      <c r="I119" s="3"/>
    </row>
    <row r="120" spans="1:9" x14ac:dyDescent="0.25">
      <c r="B120" s="2" t="s">
        <v>113</v>
      </c>
      <c r="D120" s="5"/>
      <c r="E120" s="5">
        <v>6</v>
      </c>
      <c r="F120" s="2" t="s">
        <v>21</v>
      </c>
      <c r="G120" s="3">
        <v>0</v>
      </c>
      <c r="H120" s="3">
        <f t="shared" si="6"/>
        <v>0</v>
      </c>
      <c r="I120" s="3"/>
    </row>
    <row r="121" spans="1:9" x14ac:dyDescent="0.25">
      <c r="B121" s="2" t="s">
        <v>114</v>
      </c>
      <c r="E121" s="5">
        <v>1.4693679385278594E-39</v>
      </c>
      <c r="F121" s="2" t="s">
        <v>79</v>
      </c>
      <c r="G121" s="3">
        <v>1.4693679385278594E-39</v>
      </c>
      <c r="H121" s="3">
        <f t="shared" si="6"/>
        <v>2.1590421387736112E-78</v>
      </c>
    </row>
    <row r="122" spans="1:9" x14ac:dyDescent="0.25">
      <c r="B122" s="2" t="s">
        <v>115</v>
      </c>
      <c r="D122" s="5">
        <v>1</v>
      </c>
      <c r="E122" s="5">
        <v>8300</v>
      </c>
      <c r="F122" s="2" t="s">
        <v>79</v>
      </c>
      <c r="G122" s="3">
        <v>1.4693679385278594E-39</v>
      </c>
      <c r="H122" s="3">
        <f t="shared" si="6"/>
        <v>1.2195753889781233E-35</v>
      </c>
    </row>
    <row r="123" spans="1:9" x14ac:dyDescent="0.25">
      <c r="B123" s="2" t="s">
        <v>116</v>
      </c>
      <c r="E123" s="5">
        <v>1</v>
      </c>
      <c r="F123" s="2" t="s">
        <v>9</v>
      </c>
      <c r="G123" s="3">
        <v>1.4693679385278594E-39</v>
      </c>
      <c r="H123" s="3">
        <f t="shared" si="6"/>
        <v>1.4693679385278594E-39</v>
      </c>
    </row>
    <row r="124" spans="1:9" x14ac:dyDescent="0.25">
      <c r="B124" s="2" t="s">
        <v>117</v>
      </c>
      <c r="D124" s="5">
        <v>1</v>
      </c>
      <c r="E124" s="5">
        <v>8300</v>
      </c>
      <c r="F124" s="2" t="s">
        <v>79</v>
      </c>
      <c r="G124" s="3">
        <v>1.4693679385278594E-39</v>
      </c>
      <c r="H124" s="3">
        <f t="shared" si="6"/>
        <v>1.2195753889781233E-35</v>
      </c>
    </row>
    <row r="125" spans="1:9" x14ac:dyDescent="0.25">
      <c r="B125" s="2" t="s">
        <v>118</v>
      </c>
      <c r="E125" s="5">
        <v>1</v>
      </c>
      <c r="F125" s="2" t="s">
        <v>9</v>
      </c>
      <c r="G125" s="3">
        <v>2000</v>
      </c>
      <c r="H125" s="3">
        <f t="shared" si="6"/>
        <v>2000</v>
      </c>
    </row>
    <row r="126" spans="1:9" x14ac:dyDescent="0.25">
      <c r="B126" s="2" t="s">
        <v>119</v>
      </c>
      <c r="D126" s="5"/>
      <c r="E126" s="5">
        <v>28</v>
      </c>
      <c r="F126" s="2" t="s">
        <v>95</v>
      </c>
      <c r="G126" s="3">
        <v>200</v>
      </c>
      <c r="H126" s="3">
        <f t="shared" si="6"/>
        <v>5600</v>
      </c>
      <c r="I126" s="3"/>
    </row>
    <row r="127" spans="1:9" x14ac:dyDescent="0.25">
      <c r="B127" s="2" t="s">
        <v>120</v>
      </c>
      <c r="D127" s="5"/>
      <c r="E127" s="5">
        <v>12</v>
      </c>
      <c r="F127" s="2" t="s">
        <v>121</v>
      </c>
      <c r="G127" s="3">
        <v>30</v>
      </c>
      <c r="H127" s="3">
        <f t="shared" si="6"/>
        <v>360</v>
      </c>
    </row>
    <row r="128" spans="1:9" x14ac:dyDescent="0.25">
      <c r="B128" s="2" t="s">
        <v>122</v>
      </c>
      <c r="D128" s="5"/>
      <c r="E128" s="5">
        <v>1</v>
      </c>
      <c r="F128" s="2" t="s">
        <v>9</v>
      </c>
      <c r="G128" s="3">
        <v>1.4693679385278594E-39</v>
      </c>
      <c r="H128" s="3">
        <f t="shared" si="6"/>
        <v>1.4693679385278594E-39</v>
      </c>
      <c r="I128" s="3"/>
    </row>
    <row r="129" spans="1:9" x14ac:dyDescent="0.25">
      <c r="B129" s="2" t="s">
        <v>123</v>
      </c>
      <c r="D129" s="5"/>
      <c r="E129" s="5">
        <v>1</v>
      </c>
      <c r="F129" s="2" t="s">
        <v>121</v>
      </c>
      <c r="G129" s="3">
        <v>0</v>
      </c>
      <c r="H129" s="3">
        <f t="shared" si="6"/>
        <v>0</v>
      </c>
      <c r="I129" s="3"/>
    </row>
    <row r="130" spans="1:9" x14ac:dyDescent="0.25">
      <c r="B130" s="2" t="s">
        <v>124</v>
      </c>
      <c r="D130" s="5"/>
      <c r="E130" s="5">
        <v>1</v>
      </c>
      <c r="F130" s="2" t="s">
        <v>13</v>
      </c>
      <c r="G130" s="3">
        <v>500</v>
      </c>
      <c r="H130" s="3">
        <f t="shared" si="6"/>
        <v>500</v>
      </c>
      <c r="I130" s="3">
        <f>SUM(H119:H130)</f>
        <v>10960</v>
      </c>
    </row>
    <row r="131" spans="1:9" x14ac:dyDescent="0.25">
      <c r="D131" s="5"/>
      <c r="E131" s="5"/>
      <c r="G131" s="3"/>
      <c r="H131" s="3"/>
      <c r="I131" s="3"/>
    </row>
    <row r="132" spans="1:9" x14ac:dyDescent="0.25">
      <c r="A132" s="2" t="s">
        <v>125</v>
      </c>
      <c r="B132" s="2" t="s">
        <v>126</v>
      </c>
      <c r="D132" s="5"/>
      <c r="E132" s="5"/>
      <c r="G132" s="3"/>
      <c r="H132" s="3"/>
      <c r="I132" s="3"/>
    </row>
    <row r="133" spans="1:9" x14ac:dyDescent="0.25">
      <c r="D133" s="5"/>
      <c r="E133" s="5"/>
      <c r="G133" s="3"/>
      <c r="H133" s="3"/>
      <c r="I133" s="3"/>
    </row>
    <row r="134" spans="1:9" x14ac:dyDescent="0.25">
      <c r="B134" s="2" t="s">
        <v>127</v>
      </c>
      <c r="E134" s="5">
        <v>1</v>
      </c>
      <c r="F134" s="2" t="s">
        <v>13</v>
      </c>
      <c r="G134" s="7">
        <v>300</v>
      </c>
      <c r="H134" s="3">
        <f t="shared" ref="H134:H139" si="7">E134*G134</f>
        <v>300</v>
      </c>
    </row>
    <row r="135" spans="1:9" x14ac:dyDescent="0.25">
      <c r="B135" s="2" t="s">
        <v>128</v>
      </c>
      <c r="D135" s="5"/>
      <c r="E135" s="5">
        <v>1</v>
      </c>
      <c r="F135" s="2" t="s">
        <v>9</v>
      </c>
      <c r="G135" s="3">
        <v>1200</v>
      </c>
      <c r="H135" s="3">
        <f t="shared" si="7"/>
        <v>1200</v>
      </c>
    </row>
    <row r="136" spans="1:9" x14ac:dyDescent="0.25">
      <c r="B136" s="2" t="s">
        <v>129</v>
      </c>
      <c r="D136" s="5"/>
      <c r="E136" s="5">
        <v>1</v>
      </c>
      <c r="F136" s="2" t="s">
        <v>9</v>
      </c>
      <c r="G136" s="3">
        <v>1.4693679385278594E-39</v>
      </c>
      <c r="H136" s="3">
        <f t="shared" si="7"/>
        <v>1.4693679385278594E-39</v>
      </c>
      <c r="I136" s="3"/>
    </row>
    <row r="137" spans="1:9" x14ac:dyDescent="0.25">
      <c r="B137" s="2" t="s">
        <v>130</v>
      </c>
      <c r="D137" s="5"/>
      <c r="E137" s="5">
        <v>1</v>
      </c>
      <c r="F137" s="2" t="s">
        <v>13</v>
      </c>
      <c r="G137" s="3">
        <v>300</v>
      </c>
      <c r="H137" s="3">
        <f t="shared" si="7"/>
        <v>300</v>
      </c>
      <c r="I137" s="3"/>
    </row>
    <row r="138" spans="1:9" x14ac:dyDescent="0.25">
      <c r="B138" s="2" t="s">
        <v>10</v>
      </c>
      <c r="D138" s="5"/>
      <c r="E138" s="5">
        <v>1.4693679385278594E-39</v>
      </c>
      <c r="F138" s="2" t="s">
        <v>13</v>
      </c>
      <c r="G138" s="3">
        <v>5.0000000000011369E-2</v>
      </c>
      <c r="H138" s="3">
        <f t="shared" si="7"/>
        <v>7.3468396926409674E-41</v>
      </c>
      <c r="I138" s="3"/>
    </row>
    <row r="139" spans="1:9" x14ac:dyDescent="0.25">
      <c r="B139" s="2" t="s">
        <v>131</v>
      </c>
      <c r="D139" s="5"/>
      <c r="E139" s="5">
        <v>1</v>
      </c>
      <c r="F139" s="2" t="s">
        <v>13</v>
      </c>
      <c r="G139" s="3">
        <v>300</v>
      </c>
      <c r="H139" s="3">
        <f t="shared" si="7"/>
        <v>300</v>
      </c>
      <c r="I139" s="3">
        <f>SUM(H134:H139)</f>
        <v>2100</v>
      </c>
    </row>
    <row r="140" spans="1:9" x14ac:dyDescent="0.25">
      <c r="D140" s="5"/>
      <c r="E140" s="5"/>
      <c r="G140" s="3"/>
      <c r="H140" s="3"/>
      <c r="I140" s="3"/>
    </row>
    <row r="141" spans="1:9" x14ac:dyDescent="0.25">
      <c r="B141" s="2" t="s">
        <v>5</v>
      </c>
      <c r="D141" s="5"/>
      <c r="E141" s="5"/>
      <c r="G141" s="3"/>
      <c r="H141" s="3"/>
      <c r="I141" s="3">
        <f>SUM(I9:I140)</f>
        <v>65187</v>
      </c>
    </row>
    <row r="142" spans="1:9" x14ac:dyDescent="0.25">
      <c r="D142" s="5"/>
      <c r="E142" s="5"/>
      <c r="G142" s="3"/>
      <c r="H142" s="3"/>
      <c r="I142" s="3"/>
    </row>
    <row r="143" spans="1:9" x14ac:dyDescent="0.25">
      <c r="A143" s="2" t="s">
        <v>132</v>
      </c>
      <c r="B143" s="2" t="s">
        <v>133</v>
      </c>
      <c r="D143" s="5"/>
      <c r="E143" s="3">
        <v>0</v>
      </c>
      <c r="G143" s="3"/>
      <c r="H143" s="3">
        <f>I141*E143</f>
        <v>0</v>
      </c>
      <c r="I143" s="3"/>
    </row>
    <row r="144" spans="1:9" x14ac:dyDescent="0.25">
      <c r="D144" s="5"/>
      <c r="E144" s="3"/>
      <c r="G144" s="3"/>
      <c r="H144" s="3"/>
      <c r="I144" s="3"/>
    </row>
    <row r="145" spans="1:9" x14ac:dyDescent="0.25">
      <c r="A145" s="2" t="s">
        <v>134</v>
      </c>
      <c r="B145" s="2" t="s">
        <v>135</v>
      </c>
      <c r="D145" s="5"/>
      <c r="E145" s="3">
        <v>0</v>
      </c>
      <c r="G145" s="3"/>
      <c r="H145" s="3">
        <f>+(I141*E145)</f>
        <v>0</v>
      </c>
      <c r="I145" s="3"/>
    </row>
    <row r="146" spans="1:9" x14ac:dyDescent="0.25">
      <c r="D146" s="5"/>
      <c r="E146" s="3"/>
      <c r="G146" s="3"/>
      <c r="H146" s="3"/>
      <c r="I146" s="3"/>
    </row>
    <row r="147" spans="1:9" x14ac:dyDescent="0.25">
      <c r="A147" s="2" t="s">
        <v>136</v>
      </c>
      <c r="B147" s="2" t="s">
        <v>137</v>
      </c>
      <c r="D147" s="5"/>
      <c r="E147" s="3">
        <v>0.1</v>
      </c>
      <c r="G147" s="3"/>
      <c r="H147" s="3">
        <f>(I141*E147)</f>
        <v>6518.7000000000007</v>
      </c>
      <c r="I147" s="3"/>
    </row>
    <row r="148" spans="1:9" x14ac:dyDescent="0.25">
      <c r="D148" s="5"/>
      <c r="E148" s="5"/>
    </row>
    <row r="149" spans="1:9" x14ac:dyDescent="0.25">
      <c r="B149" s="2" t="s">
        <v>138</v>
      </c>
      <c r="D149" s="5"/>
      <c r="E149" s="5"/>
      <c r="I149" s="7">
        <f>SUM(H143:H147)</f>
        <v>6518.7000000000007</v>
      </c>
    </row>
    <row r="150" spans="1:9" x14ac:dyDescent="0.25">
      <c r="D150" s="5"/>
      <c r="E150" s="5"/>
      <c r="G150" s="3"/>
      <c r="H150" s="3"/>
      <c r="I150" s="3"/>
    </row>
    <row r="151" spans="1:9" x14ac:dyDescent="0.25">
      <c r="B151" s="2" t="s">
        <v>139</v>
      </c>
      <c r="D151" s="5"/>
      <c r="E151" s="5"/>
      <c r="G151" s="3"/>
      <c r="H151" s="3"/>
      <c r="I151" s="3">
        <f>+(I141+I149)</f>
        <v>71705.7</v>
      </c>
    </row>
    <row r="152" spans="1:9" x14ac:dyDescent="0.25">
      <c r="G152" s="3"/>
      <c r="H152" s="3"/>
      <c r="I152" s="3"/>
    </row>
    <row r="153" spans="1:9" x14ac:dyDescent="0.25">
      <c r="G153" s="3"/>
      <c r="H153" s="3"/>
      <c r="I153" s="3"/>
    </row>
    <row r="154" spans="1:9" x14ac:dyDescent="0.25">
      <c r="G154" s="3"/>
      <c r="H154" s="3"/>
      <c r="I154" s="3"/>
    </row>
    <row r="155" spans="1:9" x14ac:dyDescent="0.25">
      <c r="G155" s="3"/>
      <c r="H155" s="3"/>
      <c r="I155" s="3"/>
    </row>
    <row r="156" spans="1:9" x14ac:dyDescent="0.25">
      <c r="G156" s="3"/>
      <c r="H156" s="3"/>
      <c r="I156" s="3"/>
    </row>
    <row r="157" spans="1:9" x14ac:dyDescent="0.25">
      <c r="G157" s="3"/>
      <c r="H157" s="3"/>
    </row>
    <row r="158" spans="1:9" x14ac:dyDescent="0.25">
      <c r="G158" s="3"/>
      <c r="H158" s="3"/>
    </row>
  </sheetData>
  <phoneticPr fontId="0" type="noConversion"/>
  <printOptions gridLinesSet="0"/>
  <pageMargins left="0.75" right="0.75" top="1" bottom="1" header="0.5" footer="0.5"/>
  <pageSetup fitToHeight="0" orientation="portrait" horizontalDpi="4294967292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BUDGFORM</vt:lpstr>
      <vt:lpstr>G_ý_P_</vt:lpstr>
    </vt:vector>
  </TitlesOfParts>
  <Company>Sonnyboo Productions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John Ross</dc:creator>
  <cp:lastModifiedBy>ALI JAVED</cp:lastModifiedBy>
  <cp:lastPrinted>2020-05-30T17:18:50Z</cp:lastPrinted>
  <dcterms:created xsi:type="dcterms:W3CDTF">2000-02-07T20:10:47Z</dcterms:created>
  <dcterms:modified xsi:type="dcterms:W3CDTF">2020-05-30T17:26:05Z</dcterms:modified>
</cp:coreProperties>
</file>