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 tabRatio="749" activeTab="1"/>
  </bookViews>
  <sheets>
    <sheet name="TFC Budget - Cover Page" sheetId="1" r:id="rId1"/>
    <sheet name="TFC Production Budget-TOP SHEET" sheetId="2" r:id="rId2"/>
    <sheet name="TFC Production Budget-DETAIL" sheetId="3" r:id="rId3"/>
  </sheets>
  <externalReferences>
    <externalReference r:id="rId4"/>
  </externalReferences>
  <definedNames>
    <definedName name="accessoires" localSheetId="2">'TFC Production Budget-DETAIL'!$A$478</definedName>
    <definedName name="accessoires">'TFC Production Budget-TOP SHEET'!#REF!</definedName>
    <definedName name="amortissement_séries" localSheetId="2">'TFC Production Budget-DETAIL'!$A$888</definedName>
    <definedName name="amortissement_séries">'TFC Production Budget-TOP SHEET'!#REF!</definedName>
    <definedName name="animaux" localSheetId="2">'TFC Production Budget-DETAIL'!$A$500</definedName>
    <definedName name="animaux">'TFC Production Budget-TOP SHEET'!#REF!</definedName>
    <definedName name="bénéfices_marginaux" localSheetId="2">'TFC Production Budget-DETAIL'!$A$324</definedName>
    <definedName name="bénéfices_marginaux">'TFC Production Budget-TOP SHEET'!#REF!</definedName>
    <definedName name="caméra" localSheetId="2">'TFC Production Budget-DETAIL'!$A$567</definedName>
    <definedName name="caméra">'TFC Production Budget-TOP SHEET'!#REF!</definedName>
    <definedName name="comédiens" localSheetId="2">'TFC Production Budget-DETAIL'!$A$83</definedName>
    <definedName name="comédiens">'TFC Production Budget-TOP SHEET'!#REF!</definedName>
    <definedName name="costumes" localSheetId="2">'TFC Production Budget-DETAIL'!$A$511</definedName>
    <definedName name="costumes">'TFC Production Budget-TOP SHEET'!#REF!</definedName>
    <definedName name="coût_de_l_émission" localSheetId="2">'TFC Production Budget-DETAIL'!#REF!</definedName>
    <definedName name="coût_de_l_émission">'TFC Production Budget-TOP SHEET'!#REF!</definedName>
    <definedName name="coûts_indirects" localSheetId="2">'TFC Production Budget-DETAIL'!$A$944</definedName>
    <definedName name="coûts_indirects">'TFC Production Budget-TOP SHEET'!#REF!</definedName>
    <definedName name="décors" localSheetId="2">'TFC Production Budget-DETAIL'!$A$469</definedName>
    <definedName name="décors">'TFC Production Budget-TOP SHEET'!#REF!</definedName>
    <definedName name="détails_lieux">'[1]***détail'!$A$223</definedName>
    <definedName name="deuxième_équipe" localSheetId="2">'TFC Production Budget-DETAIL'!$A$613</definedName>
    <definedName name="deuxième_équipe">'TFC Production Budget-TOP SHEET'!#REF!</definedName>
    <definedName name="droits_d_auteur" localSheetId="2">'TFC Production Budget-DETAIL'!$A$6</definedName>
    <definedName name="droits_d_auteur">'TFC Production Budget-TOP SHEET'!#REF!</definedName>
    <definedName name="effets_spéciaux" localSheetId="2">'TFC Production Budget-DETAIL'!$A$491</definedName>
    <definedName name="effets_spéciaux">'TFC Production Budget-TOP SHEET'!#REF!</definedName>
    <definedName name="électrique" localSheetId="2">'TFC Production Budget-DETAIL'!$A$580</definedName>
    <definedName name="électrique">'TFC Production Budget-TOP SHEET'!#REF!</definedName>
    <definedName name="équipe_accessoires" localSheetId="2">'TFC Production Budget-DETAIL'!$A$193</definedName>
    <definedName name="équipe_accessoires">'TFC Production Budget-TOP SHEET'!#REF!</definedName>
    <definedName name="équipe_caméra" localSheetId="2">'TFC Production Budget-DETAIL'!$A$265</definedName>
    <definedName name="équipe_caméra">'TFC Production Budget-TOP SHEET'!#REF!</definedName>
    <definedName name="équipe_conception_artistique" localSheetId="2">'TFC Production Budget-DETAIL'!$A$155</definedName>
    <definedName name="équipe_conception_artistique">'TFC Production Budget-TOP SHEET'!#REF!</definedName>
    <definedName name="équipe_construction" localSheetId="2">'TFC Production Budget-DETAIL'!$A$167</definedName>
    <definedName name="équipe_construction">'TFC Production Budget-TOP SHEET'!#REF!</definedName>
    <definedName name="équipe_costumes" localSheetId="2">'TFC Production Budget-DETAIL'!$A$215</definedName>
    <definedName name="équipe_costumes">'TFC Production Budget-TOP SHEET'!#REF!</definedName>
    <definedName name="équipe_décors" localSheetId="2">'TFC Production Budget-DETAIL'!$A$182</definedName>
    <definedName name="équipe_décors">'TFC Production Budget-TOP SHEET'!#REF!</definedName>
    <definedName name="équipe_effets_spéciaux" localSheetId="2">'TFC Production Budget-DETAIL'!$A$202</definedName>
    <definedName name="équipe_effets_spéciaux">'TFC Production Budget-TOP SHEET'!#REF!</definedName>
    <definedName name="équipe_électrique" localSheetId="2">'TFC Production Budget-DETAIL'!$A$281</definedName>
    <definedName name="équipe_électrique">'TFC Production Budget-TOP SHEET'!#REF!</definedName>
    <definedName name="équipe_machiniste" localSheetId="2">'TFC Production Budget-DETAIL'!$A$292</definedName>
    <definedName name="équipe_machiniste">'TFC Production Budget-TOP SHEET'!#REF!</definedName>
    <definedName name="équipe_maq_coiff" localSheetId="2">'TFC Production Budget-DETAIL'!$A$226</definedName>
    <definedName name="équipe_maq_coiff">'TFC Production Budget-TOP SHEET'!#REF!</definedName>
    <definedName name="équipe_montage" localSheetId="2">'TFC Production Budget-DETAIL'!$A$666</definedName>
    <definedName name="équipe_montage">'TFC Production Budget-TOP SHEET'!#REF!</definedName>
    <definedName name="équipe_production" localSheetId="2">'TFC Production Budget-DETAIL'!$A$128</definedName>
    <definedName name="équipe_production">'TFC Production Budget-TOP SHEET'!#REF!</definedName>
    <definedName name="équipe_resp_animaux" localSheetId="2">'TFC Production Budget-DETAIL'!$A$209</definedName>
    <definedName name="équipe_resp_animaux">'TFC Production Budget-TOP SHEET'!#REF!</definedName>
    <definedName name="équipe_son" localSheetId="2">'TFC Production Budget-DETAIL'!$A$305</definedName>
    <definedName name="équipe_son">'TFC Production Budget-TOP SHEET'!#REF!</definedName>
    <definedName name="équipe_tehnique_vidéo" localSheetId="2">'TFC Production Budget-DETAIL'!$A$240</definedName>
    <definedName name="équipe_tehnique_vidéo">'TFC Production Budget-TOP SHEET'!#REF!</definedName>
    <definedName name="équipe_transport" localSheetId="2">'TFC Production Budget-DETAIL'!$A$315</definedName>
    <definedName name="équipe_transport">'TFC Production Budget-TOP SHEET'!#REF!</definedName>
    <definedName name="figuration" localSheetId="2">'TFC Production Budget-DETAIL'!$A$83</definedName>
    <definedName name="figuration">'TFC Production Budget-TOP SHEET'!#REF!</definedName>
    <definedName name="frais_bur._de_prod" localSheetId="2">'TFC Production Budget-DETAIL'!$A$340</definedName>
    <definedName name="frais_bur._de_prod">'TFC Production Budget-TOP SHEET'!#REF!</definedName>
    <definedName name="frais_bur_lieux_de_tournage" localSheetId="2">'TFC Production Budget-DETAIL'!$A$373</definedName>
    <definedName name="frais_bur_lieux_de_tournage">'TFC Production Budget-TOP SHEET'!#REF!</definedName>
    <definedName name="frais_développement" localSheetId="2">'TFC Production Budget-DETAIL'!$A$28</definedName>
    <definedName name="frais_développement">'TFC Production Budget-TOP SHEET'!#REF!</definedName>
    <definedName name="frais_généraux__divers" localSheetId="2">'TFC Production Budget-DETAIL'!$A$928</definedName>
    <definedName name="frais_généraux__divers">'TFC Production Budget-TOP SHEET'!#REF!</definedName>
    <definedName name="frais_lieux_de_tournage" localSheetId="2">'TFC Production Budget-DETAIL'!$A$384</definedName>
    <definedName name="frais_lieux_de_tournage">'TFC Production Budget-TOP SHEET'!#REF!</definedName>
    <definedName name="frais_régie" localSheetId="2">'TFC Production Budget-DETAIL'!$A$402</definedName>
    <definedName name="frais_régie">'TFC Production Budget-TOP SHEET'!#REF!</definedName>
    <definedName name="frais_studio" localSheetId="2">'TFC Production Budget-DETAIL'!$A$357</definedName>
    <definedName name="frais_studio">'TFC Production Budget-TOP SHEET'!#REF!</definedName>
    <definedName name="garantie_de_bonne_fin" localSheetId="2">'TFC Production Budget-DETAIL'!$A$959</definedName>
    <definedName name="garantie_de_bonne_fin">'TFC Production Budget-TOP SHEET'!#REF!</definedName>
    <definedName name="grand_total" localSheetId="2">'TFC Production Budget-DETAIL'!#REF!</definedName>
    <definedName name="grand_total">'TFC Production Budget-TOP SHEET'!$A$97</definedName>
    <definedName name="imprévus" localSheetId="2">'TFC Production Budget-DETAIL'!$A$954</definedName>
    <definedName name="imprévus">'TFC Production Budget-TOP SHEET'!#REF!</definedName>
    <definedName name="labo_de_production" localSheetId="2">'TFC Production Budget-DETAIL'!$A$642</definedName>
    <definedName name="labo_de_production">'TFC Production Budget-TOP SHEET'!#REF!</definedName>
    <definedName name="labo_film_postprod" localSheetId="2">'TFC Production Budget-DETAIL'!$A$730</definedName>
    <definedName name="labo_film_postprod">'TFC Production Budget-TOP SHEET'!#REF!</definedName>
    <definedName name="machiniste" localSheetId="2">'TFC Production Budget-DETAIL'!$A$591</definedName>
    <definedName name="machiniste">'TFC Production Budget-TOP SHEET'!#REF!</definedName>
    <definedName name="maquillage_coiffure" localSheetId="2">'TFC Production Budget-DETAIL'!$A$521</definedName>
    <definedName name="maquillage_coiffure">'TFC Production Budget-TOP SHEET'!#REF!</definedName>
    <definedName name="matériel_d_artiste" localSheetId="2">'TFC Production Budget-DETAIL'!$A$459</definedName>
    <definedName name="matériel_d_artiste">'TFC Production Budget-TOP SHEET'!#REF!</definedName>
    <definedName name="matériel_de_construction" localSheetId="2">'TFC Production Budget-DETAIL'!$A$449</definedName>
    <definedName name="matériel_de_construction">'TFC Production Budget-TOP SHEET'!#REF!</definedName>
    <definedName name="montage" localSheetId="2">'TFC Production Budget-DETAIL'!$A$686</definedName>
    <definedName name="montage">'TFC Production Budget-TOP SHEET'!#REF!</definedName>
    <definedName name="musique" localSheetId="2">'TFC Production Budget-DETAIL'!$A$819</definedName>
    <definedName name="musique">'TFC Production Budget-TOP SHEET'!#REF!</definedName>
    <definedName name="postprod_film_son" localSheetId="2">'TFC Production Budget-DETAIL'!$A$783</definedName>
    <definedName name="postprod_film_son">'TFC Production Budget-TOP SHEET'!#REF!</definedName>
    <definedName name="postprod_vidéo_image" localSheetId="2">'TFC Production Budget-DETAIL'!$A$697</definedName>
    <definedName name="postprod_vidéo_image">'TFC Production Budget-TOP SHEET'!#REF!</definedName>
    <definedName name="postprod_vidéo_son" localSheetId="2">'TFC Production Budget-DETAIL'!$A$730</definedName>
    <definedName name="postprod_vidéo_son">'TFC Production Budget-TOP SHEET'!#REF!</definedName>
    <definedName name="_xlnm.Print_Area" localSheetId="0">'TFC Budget - Cover Page'!$A$1:$D$54</definedName>
    <definedName name="_xlnm.Print_Area" localSheetId="2">'TFC Production Budget-DETAIL'!$A$1:$H$962</definedName>
    <definedName name="_xlnm.Print_Area" localSheetId="1">'TFC Production Budget-TOP SHEET'!$A$1:$H$113</definedName>
    <definedName name="_xlnm.Print_Titles" localSheetId="1">'TFC Production Budget-TOP SHEET'!$25:$25</definedName>
    <definedName name="producteur" localSheetId="2">'TFC Production Budget-DETAIL'!$A$40</definedName>
    <definedName name="producteur">'TFC Production Budget-TOP SHEET'!#REF!</definedName>
    <definedName name="publicité" localSheetId="2">'TFC Production Budget-DETAIL'!$A$914</definedName>
    <definedName name="publicité">'TFC Production Budget-TOP SHEET'!#REF!</definedName>
    <definedName name="réalisation" localSheetId="2">'TFC Production Budget-DETAIL'!$A$55</definedName>
    <definedName name="réalisation">'TFC Production Budget-TOP SHEET'!#REF!</definedName>
    <definedName name="rubans_magnétoscopiques" localSheetId="2">'TFC Production Budget-DETAIL'!$A$626</definedName>
    <definedName name="rubans_magnétoscopiques">'TFC Production Budget-TOP SHEET'!#REF!</definedName>
    <definedName name="scénario" localSheetId="2">'TFC Production Budget-DETAIL'!$A$12</definedName>
    <definedName name="scénario">'TFC Production Budget-TOP SHEET'!#REF!</definedName>
    <definedName name="sommaire" localSheetId="2">'TFC Production Budget-DETAIL'!#REF!</definedName>
    <definedName name="sommaire">'TFC Production Budget-TOP SHEET'!#REF!</definedName>
    <definedName name="son" localSheetId="2">'TFC Production Budget-DETAIL'!$A$603</definedName>
    <definedName name="son">'TFC Production Budget-TOP SHEET'!#REF!</definedName>
    <definedName name="studio_vidéo" localSheetId="2">'TFC Production Budget-DETAIL'!$A$533</definedName>
    <definedName name="studio_vidéo">'TFC Production Budget-TOP SHEET'!#REF!</definedName>
    <definedName name="titres_optiques_archives" localSheetId="2">'TFC Production Budget-DETAIL'!$A$843</definedName>
    <definedName name="titres_optiques_archives">'TFC Production Budget-TOP SHEET'!#REF!</definedName>
    <definedName name="transport" localSheetId="2">'TFC Production Budget-DETAIL'!$A$430</definedName>
    <definedName name="transport">'TFC Production Budget-TOP SHEET'!#REF!</definedName>
    <definedName name="unité_mobile_vidéo" localSheetId="2">'TFC Production Budget-DETAIL'!$A$552</definedName>
    <definedName name="unité_mobile_vidéo">'TFC Production Budget-TOP SHEET'!#REF!</definedName>
    <definedName name="vedettes_forfaitaires" localSheetId="2">'TFC Production Budget-DETAIL'!$A$68</definedName>
    <definedName name="vedettes_forfaitaires">'TFC Production Budget-TOP SHEET'!#REF!</definedName>
    <definedName name="version" localSheetId="2">'TFC Production Budget-DETAIL'!$A$868</definedName>
    <definedName name="version">'TFC Production Budget-TOP SHEET'!#REF!</definedName>
    <definedName name="voyages_séjour" localSheetId="2">'TFC Production Budget-DETAIL'!$A$418</definedName>
    <definedName name="voyages_séjour">'TFC Production Budget-TOP SHEET'!#REF!</definedName>
    <definedName name="Z_40963AEF_132B_45AC_BECA_787233ED8A0E_.wvu.PrintArea" localSheetId="0" hidden="1">'TFC Budget - Cover Page'!$A$1:$D$54</definedName>
    <definedName name="Z_40963AEF_132B_45AC_BECA_787233ED8A0E_.wvu.PrintArea" localSheetId="2" hidden="1">'TFC Production Budget-DETAIL'!$A$6:$G$962</definedName>
    <definedName name="Z_40963AEF_132B_45AC_BECA_787233ED8A0E_.wvu.PrintArea" localSheetId="1" hidden="1">'TFC Production Budget-TOP SHEET'!$A$25:$D$113</definedName>
  </definedNames>
  <calcPr calcId="152511"/>
  <customWorkbookViews>
    <customWorkbookView name="NEWSOMK - Personal View" guid="{40963AEF-132B-45AC-BECA-787233ED8A0E}" mergeInterval="0" personalView="1" maximized="1" windowWidth="1012" windowHeight="531" activeSheetId="3" showStatusbar="0"/>
  </customWorkbookViews>
</workbook>
</file>

<file path=xl/calcChain.xml><?xml version="1.0" encoding="utf-8"?>
<calcChain xmlns="http://schemas.openxmlformats.org/spreadsheetml/2006/main">
  <c r="H41" i="2" l="1"/>
  <c r="H79" i="2"/>
  <c r="B1" i="3"/>
  <c r="F1" i="3"/>
  <c r="B2" i="3"/>
  <c r="F2" i="3"/>
  <c r="B3" i="3"/>
  <c r="F3" i="3"/>
  <c r="F4" i="3"/>
  <c r="G10" i="3"/>
  <c r="G26" i="2" s="1"/>
  <c r="H10" i="3"/>
  <c r="H26" i="2" s="1"/>
  <c r="G14" i="3"/>
  <c r="G15" i="3"/>
  <c r="G16" i="3"/>
  <c r="G17" i="3"/>
  <c r="G18" i="3"/>
  <c r="G19" i="3"/>
  <c r="G20" i="3"/>
  <c r="G21" i="3"/>
  <c r="G22" i="3"/>
  <c r="G23" i="3"/>
  <c r="G25" i="3"/>
  <c r="H26" i="3"/>
  <c r="H27" i="2" s="1"/>
  <c r="G38" i="3"/>
  <c r="G28" i="2" s="1"/>
  <c r="H38" i="3"/>
  <c r="H28" i="2" s="1"/>
  <c r="G42" i="3"/>
  <c r="G43" i="3"/>
  <c r="G44" i="3"/>
  <c r="G45" i="3"/>
  <c r="G46" i="3"/>
  <c r="G47" i="3"/>
  <c r="G48" i="3"/>
  <c r="G49" i="3"/>
  <c r="G50" i="3"/>
  <c r="G52" i="3"/>
  <c r="H53" i="3"/>
  <c r="H29" i="2" s="1"/>
  <c r="G57" i="3"/>
  <c r="G58" i="3"/>
  <c r="G59" i="3"/>
  <c r="G60" i="3"/>
  <c r="G61" i="3"/>
  <c r="G62" i="3"/>
  <c r="G64" i="3"/>
  <c r="G65" i="3"/>
  <c r="H66" i="3"/>
  <c r="H30" i="2" s="1"/>
  <c r="G70" i="3"/>
  <c r="F71" i="3"/>
  <c r="G71" i="3" s="1"/>
  <c r="G72" i="3"/>
  <c r="F73" i="3" s="1"/>
  <c r="G73" i="3" s="1"/>
  <c r="G74" i="3"/>
  <c r="G75" i="3"/>
  <c r="G76" i="3"/>
  <c r="G77" i="3"/>
  <c r="G79" i="3"/>
  <c r="G80" i="3"/>
  <c r="H81" i="3"/>
  <c r="H31" i="2" s="1"/>
  <c r="G85" i="3"/>
  <c r="F86" i="3" s="1"/>
  <c r="G86" i="3" s="1"/>
  <c r="G87" i="3"/>
  <c r="F88" i="3" s="1"/>
  <c r="G88" i="3" s="1"/>
  <c r="G89" i="3"/>
  <c r="F90" i="3" s="1"/>
  <c r="G90" i="3" s="1"/>
  <c r="G91" i="3"/>
  <c r="F92" i="3" s="1"/>
  <c r="G92" i="3" s="1"/>
  <c r="G93" i="3"/>
  <c r="G94" i="3"/>
  <c r="F95" i="3" s="1"/>
  <c r="G95" i="3" s="1"/>
  <c r="G96" i="3"/>
  <c r="G97" i="3"/>
  <c r="F98" i="3" s="1"/>
  <c r="G98" i="3" s="1"/>
  <c r="G99" i="3"/>
  <c r="G100" i="3"/>
  <c r="G102" i="3"/>
  <c r="G103" i="3"/>
  <c r="G104" i="3"/>
  <c r="G105" i="3"/>
  <c r="G107" i="3"/>
  <c r="G108" i="3"/>
  <c r="H109" i="3"/>
  <c r="H34" i="2" s="1"/>
  <c r="G113" i="3"/>
  <c r="F124" i="3" s="1"/>
  <c r="G124" i="3" s="1"/>
  <c r="G114" i="3"/>
  <c r="G115" i="3"/>
  <c r="G116" i="3"/>
  <c r="G117" i="3"/>
  <c r="G118" i="3"/>
  <c r="G119" i="3"/>
  <c r="G120" i="3"/>
  <c r="G121" i="3"/>
  <c r="G122" i="3"/>
  <c r="G123" i="3"/>
  <c r="G125" i="3"/>
  <c r="H126" i="3"/>
  <c r="H35" i="2" s="1"/>
  <c r="G130" i="3"/>
  <c r="G131" i="3"/>
  <c r="G132" i="3"/>
  <c r="G153" i="3" s="1"/>
  <c r="G36" i="2" s="1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H153" i="3"/>
  <c r="H36" i="2" s="1"/>
  <c r="G157" i="3"/>
  <c r="G158" i="3"/>
  <c r="G159" i="3"/>
  <c r="G160" i="3"/>
  <c r="G161" i="3"/>
  <c r="G162" i="3"/>
  <c r="G163" i="3"/>
  <c r="G164" i="3"/>
  <c r="H165" i="3"/>
  <c r="H37" i="2" s="1"/>
  <c r="G169" i="3"/>
  <c r="G170" i="3"/>
  <c r="G171" i="3"/>
  <c r="G172" i="3"/>
  <c r="G173" i="3"/>
  <c r="G174" i="3"/>
  <c r="G175" i="3"/>
  <c r="G176" i="3"/>
  <c r="G177" i="3"/>
  <c r="G178" i="3"/>
  <c r="G179" i="3"/>
  <c r="H180" i="3"/>
  <c r="H38" i="2" s="1"/>
  <c r="G184" i="3"/>
  <c r="G191" i="3" s="1"/>
  <c r="G39" i="2" s="1"/>
  <c r="G185" i="3"/>
  <c r="G186" i="3"/>
  <c r="G187" i="3"/>
  <c r="G188" i="3"/>
  <c r="G189" i="3"/>
  <c r="G190" i="3"/>
  <c r="H191" i="3"/>
  <c r="H39" i="2" s="1"/>
  <c r="G195" i="3"/>
  <c r="G196" i="3"/>
  <c r="G197" i="3"/>
  <c r="G198" i="3"/>
  <c r="G199" i="3"/>
  <c r="H200" i="3"/>
  <c r="H40" i="2" s="1"/>
  <c r="G204" i="3"/>
  <c r="G205" i="3"/>
  <c r="G207" i="3" s="1"/>
  <c r="G41" i="2" s="1"/>
  <c r="G206" i="3"/>
  <c r="H207" i="3"/>
  <c r="G211" i="3"/>
  <c r="G212" i="3"/>
  <c r="H213" i="3"/>
  <c r="H42" i="2" s="1"/>
  <c r="G217" i="3"/>
  <c r="G218" i="3"/>
  <c r="G219" i="3"/>
  <c r="G220" i="3"/>
  <c r="G221" i="3"/>
  <c r="G222" i="3"/>
  <c r="G223" i="3"/>
  <c r="H224" i="3"/>
  <c r="H43" i="2" s="1"/>
  <c r="G228" i="3"/>
  <c r="G229" i="3"/>
  <c r="G230" i="3"/>
  <c r="G231" i="3"/>
  <c r="G232" i="3"/>
  <c r="G233" i="3"/>
  <c r="G234" i="3"/>
  <c r="G235" i="3"/>
  <c r="G236" i="3"/>
  <c r="G237" i="3"/>
  <c r="H238" i="3"/>
  <c r="H44" i="2" s="1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H263" i="3"/>
  <c r="H45" i="2" s="1"/>
  <c r="G267" i="3"/>
  <c r="G268" i="3"/>
  <c r="G279" i="3" s="1"/>
  <c r="G46" i="2" s="1"/>
  <c r="G269" i="3"/>
  <c r="G270" i="3"/>
  <c r="G271" i="3"/>
  <c r="G272" i="3"/>
  <c r="G273" i="3"/>
  <c r="G274" i="3"/>
  <c r="G275" i="3"/>
  <c r="G276" i="3"/>
  <c r="G277" i="3"/>
  <c r="G278" i="3"/>
  <c r="H279" i="3"/>
  <c r="H46" i="2" s="1"/>
  <c r="G283" i="3"/>
  <c r="G284" i="3"/>
  <c r="G285" i="3"/>
  <c r="G286" i="3"/>
  <c r="G287" i="3"/>
  <c r="G288" i="3"/>
  <c r="G289" i="3"/>
  <c r="H290" i="3"/>
  <c r="H47" i="2" s="1"/>
  <c r="G294" i="3"/>
  <c r="G303" i="3" s="1"/>
  <c r="G48" i="2" s="1"/>
  <c r="G295" i="3"/>
  <c r="G296" i="3"/>
  <c r="G297" i="3"/>
  <c r="G298" i="3"/>
  <c r="G299" i="3"/>
  <c r="G300" i="3"/>
  <c r="G301" i="3"/>
  <c r="G302" i="3"/>
  <c r="H303" i="3"/>
  <c r="H48" i="2" s="1"/>
  <c r="G307" i="3"/>
  <c r="G308" i="3"/>
  <c r="G309" i="3"/>
  <c r="G310" i="3"/>
  <c r="G311" i="3"/>
  <c r="G313" i="3" s="1"/>
  <c r="G49" i="2" s="1"/>
  <c r="G312" i="3"/>
  <c r="H313" i="3"/>
  <c r="H49" i="2" s="1"/>
  <c r="G317" i="3"/>
  <c r="G318" i="3"/>
  <c r="G319" i="3"/>
  <c r="G320" i="3"/>
  <c r="G321" i="3"/>
  <c r="H322" i="3"/>
  <c r="H50" i="2" s="1"/>
  <c r="G326" i="3"/>
  <c r="G332" i="3"/>
  <c r="G337" i="3"/>
  <c r="H338" i="3"/>
  <c r="H51" i="2" s="1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H355" i="3"/>
  <c r="H52" i="2" s="1"/>
  <c r="G359" i="3"/>
  <c r="G362" i="3"/>
  <c r="G363" i="3"/>
  <c r="G364" i="3"/>
  <c r="G365" i="3"/>
  <c r="G366" i="3"/>
  <c r="G367" i="3"/>
  <c r="G368" i="3"/>
  <c r="G369" i="3"/>
  <c r="G370" i="3"/>
  <c r="H371" i="3"/>
  <c r="H53" i="2" s="1"/>
  <c r="G375" i="3"/>
  <c r="G376" i="3"/>
  <c r="G377" i="3"/>
  <c r="G378" i="3"/>
  <c r="G379" i="3"/>
  <c r="G380" i="3"/>
  <c r="G381" i="3"/>
  <c r="H382" i="3"/>
  <c r="H54" i="2" s="1"/>
  <c r="G386" i="3"/>
  <c r="G387" i="3"/>
  <c r="G388" i="3"/>
  <c r="G389" i="3"/>
  <c r="G393" i="3"/>
  <c r="G394" i="3"/>
  <c r="G395" i="3"/>
  <c r="G396" i="3"/>
  <c r="G397" i="3"/>
  <c r="G398" i="3"/>
  <c r="G399" i="3"/>
  <c r="H400" i="3"/>
  <c r="H55" i="2" s="1"/>
  <c r="G404" i="3"/>
  <c r="G405" i="3"/>
  <c r="G406" i="3"/>
  <c r="G409" i="3"/>
  <c r="G410" i="3"/>
  <c r="G411" i="3"/>
  <c r="G412" i="3"/>
  <c r="G413" i="3"/>
  <c r="G414" i="3"/>
  <c r="G415" i="3"/>
  <c r="H416" i="3"/>
  <c r="H56" i="2" s="1"/>
  <c r="G420" i="3"/>
  <c r="G421" i="3"/>
  <c r="G422" i="3"/>
  <c r="G423" i="3"/>
  <c r="G424" i="3"/>
  <c r="G425" i="3"/>
  <c r="G426" i="3"/>
  <c r="G427" i="3"/>
  <c r="H428" i="3"/>
  <c r="H57" i="2" s="1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H447" i="3"/>
  <c r="H58" i="2" s="1"/>
  <c r="G451" i="3"/>
  <c r="G452" i="3"/>
  <c r="G453" i="3"/>
  <c r="G454" i="3"/>
  <c r="G455" i="3"/>
  <c r="G456" i="3"/>
  <c r="H457" i="3"/>
  <c r="H59" i="2" s="1"/>
  <c r="G461" i="3"/>
  <c r="G462" i="3"/>
  <c r="G463" i="3"/>
  <c r="G464" i="3"/>
  <c r="G465" i="3"/>
  <c r="G466" i="3"/>
  <c r="H467" i="3"/>
  <c r="H60" i="2" s="1"/>
  <c r="G471" i="3"/>
  <c r="G476" i="3" s="1"/>
  <c r="G61" i="2" s="1"/>
  <c r="G472" i="3"/>
  <c r="G473" i="3"/>
  <c r="G474" i="3"/>
  <c r="G475" i="3"/>
  <c r="H476" i="3"/>
  <c r="H61" i="2" s="1"/>
  <c r="G480" i="3"/>
  <c r="G481" i="3"/>
  <c r="G482" i="3"/>
  <c r="G489" i="3" s="1"/>
  <c r="G62" i="2" s="1"/>
  <c r="G483" i="3"/>
  <c r="G484" i="3"/>
  <c r="G485" i="3"/>
  <c r="G486" i="3"/>
  <c r="G487" i="3"/>
  <c r="G488" i="3"/>
  <c r="H489" i="3"/>
  <c r="H62" i="2" s="1"/>
  <c r="G493" i="3"/>
  <c r="G494" i="3"/>
  <c r="G495" i="3"/>
  <c r="G496" i="3"/>
  <c r="G497" i="3"/>
  <c r="H498" i="3"/>
  <c r="H63" i="2" s="1"/>
  <c r="G502" i="3"/>
  <c r="G503" i="3"/>
  <c r="G509" i="3" s="1"/>
  <c r="G64" i="2" s="1"/>
  <c r="G504" i="3"/>
  <c r="G505" i="3"/>
  <c r="G506" i="3"/>
  <c r="G507" i="3"/>
  <c r="G508" i="3"/>
  <c r="H509" i="3"/>
  <c r="H64" i="2" s="1"/>
  <c r="G513" i="3"/>
  <c r="G514" i="3"/>
  <c r="G515" i="3"/>
  <c r="G516" i="3"/>
  <c r="G517" i="3"/>
  <c r="G518" i="3"/>
  <c r="G519" i="3"/>
  <c r="G65" i="2" s="1"/>
  <c r="H519" i="3"/>
  <c r="H65" i="2" s="1"/>
  <c r="G523" i="3"/>
  <c r="G524" i="3"/>
  <c r="G525" i="3"/>
  <c r="G526" i="3"/>
  <c r="G527" i="3"/>
  <c r="G528" i="3"/>
  <c r="G529" i="3"/>
  <c r="G530" i="3"/>
  <c r="G531" i="3"/>
  <c r="G66" i="2" s="1"/>
  <c r="H531" i="3"/>
  <c r="H66" i="2" s="1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67" i="2" s="1"/>
  <c r="H550" i="3"/>
  <c r="H67" i="2" s="1"/>
  <c r="G554" i="3"/>
  <c r="G557" i="3"/>
  <c r="G558" i="3"/>
  <c r="G559" i="3"/>
  <c r="G560" i="3"/>
  <c r="G561" i="3"/>
  <c r="G562" i="3"/>
  <c r="G563" i="3"/>
  <c r="G564" i="3"/>
  <c r="H565" i="3"/>
  <c r="H68" i="2" s="1"/>
  <c r="G569" i="3"/>
  <c r="G570" i="3"/>
  <c r="G571" i="3"/>
  <c r="G572" i="3"/>
  <c r="G573" i="3"/>
  <c r="G574" i="3"/>
  <c r="G575" i="3"/>
  <c r="G576" i="3"/>
  <c r="G577" i="3"/>
  <c r="H578" i="3"/>
  <c r="H69" i="2" s="1"/>
  <c r="G582" i="3"/>
  <c r="G583" i="3"/>
  <c r="G589" i="3" s="1"/>
  <c r="G70" i="2" s="1"/>
  <c r="G584" i="3"/>
  <c r="G585" i="3"/>
  <c r="G586" i="3"/>
  <c r="G587" i="3"/>
  <c r="G588" i="3"/>
  <c r="H589" i="3"/>
  <c r="H70" i="2" s="1"/>
  <c r="G593" i="3"/>
  <c r="G594" i="3"/>
  <c r="G601" i="3" s="1"/>
  <c r="G71" i="2" s="1"/>
  <c r="G595" i="3"/>
  <c r="G596" i="3"/>
  <c r="G597" i="3"/>
  <c r="G598" i="3"/>
  <c r="G599" i="3"/>
  <c r="G600" i="3"/>
  <c r="H601" i="3"/>
  <c r="H71" i="2" s="1"/>
  <c r="G605" i="3"/>
  <c r="G611" i="3" s="1"/>
  <c r="G72" i="2" s="1"/>
  <c r="G606" i="3"/>
  <c r="G607" i="3"/>
  <c r="G608" i="3"/>
  <c r="G609" i="3"/>
  <c r="G610" i="3"/>
  <c r="H611" i="3"/>
  <c r="H72" i="2" s="1"/>
  <c r="G615" i="3"/>
  <c r="G616" i="3"/>
  <c r="G617" i="3"/>
  <c r="G618" i="3"/>
  <c r="G619" i="3"/>
  <c r="G620" i="3"/>
  <c r="G621" i="3"/>
  <c r="G622" i="3"/>
  <c r="G623" i="3"/>
  <c r="H624" i="3"/>
  <c r="H73" i="2" s="1"/>
  <c r="G628" i="3"/>
  <c r="G634" i="3"/>
  <c r="G637" i="3"/>
  <c r="G638" i="3"/>
  <c r="G639" i="3"/>
  <c r="H640" i="3"/>
  <c r="H74" i="2" s="1"/>
  <c r="G644" i="3"/>
  <c r="G645" i="3"/>
  <c r="G646" i="3"/>
  <c r="G647" i="3"/>
  <c r="G664" i="3" s="1"/>
  <c r="G75" i="2" s="1"/>
  <c r="G648" i="3"/>
  <c r="G649" i="3"/>
  <c r="G650" i="3"/>
  <c r="G651" i="3"/>
  <c r="G652" i="3"/>
  <c r="G653" i="3"/>
  <c r="G656" i="3"/>
  <c r="G657" i="3"/>
  <c r="G658" i="3"/>
  <c r="G659" i="3"/>
  <c r="G660" i="3"/>
  <c r="G663" i="3"/>
  <c r="H664" i="3"/>
  <c r="H75" i="2" s="1"/>
  <c r="G668" i="3"/>
  <c r="G669" i="3"/>
  <c r="F682" i="3" s="1"/>
  <c r="G682" i="3" s="1"/>
  <c r="G670" i="3"/>
  <c r="G671" i="3"/>
  <c r="G672" i="3"/>
  <c r="G673" i="3"/>
  <c r="G674" i="3"/>
  <c r="G675" i="3"/>
  <c r="G676" i="3"/>
  <c r="G677" i="3"/>
  <c r="G678" i="3"/>
  <c r="G679" i="3"/>
  <c r="G680" i="3"/>
  <c r="G681" i="3"/>
  <c r="G683" i="3"/>
  <c r="H684" i="3"/>
  <c r="H78" i="2" s="1"/>
  <c r="G688" i="3"/>
  <c r="G689" i="3"/>
  <c r="G690" i="3"/>
  <c r="G691" i="3"/>
  <c r="G692" i="3"/>
  <c r="G693" i="3"/>
  <c r="G694" i="3"/>
  <c r="H695" i="3"/>
  <c r="G699" i="3"/>
  <c r="G702" i="3"/>
  <c r="G706" i="3"/>
  <c r="G707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H728" i="3"/>
  <c r="H80" i="2" s="1"/>
  <c r="G732" i="3"/>
  <c r="G735" i="3"/>
  <c r="G738" i="3"/>
  <c r="G741" i="3"/>
  <c r="G744" i="3"/>
  <c r="G747" i="3"/>
  <c r="G750" i="3"/>
  <c r="G754" i="3"/>
  <c r="G757" i="3"/>
  <c r="G758" i="3"/>
  <c r="H759" i="3"/>
  <c r="H81" i="2" s="1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82" i="2" s="1"/>
  <c r="H781" i="3"/>
  <c r="H82" i="2" s="1"/>
  <c r="G785" i="3"/>
  <c r="G786" i="3"/>
  <c r="G787" i="3"/>
  <c r="G788" i="3"/>
  <c r="G789" i="3"/>
  <c r="G792" i="3"/>
  <c r="G793" i="3"/>
  <c r="G794" i="3"/>
  <c r="G795" i="3"/>
  <c r="G798" i="3"/>
  <c r="G799" i="3"/>
  <c r="G800" i="3"/>
  <c r="G801" i="3"/>
  <c r="G804" i="3"/>
  <c r="G805" i="3"/>
  <c r="G806" i="3"/>
  <c r="G807" i="3"/>
  <c r="G810" i="3"/>
  <c r="G813" i="3"/>
  <c r="G816" i="3"/>
  <c r="H817" i="3"/>
  <c r="H83" i="2" s="1"/>
  <c r="G821" i="3"/>
  <c r="G826" i="3"/>
  <c r="G827" i="3"/>
  <c r="G828" i="3"/>
  <c r="G829" i="3"/>
  <c r="G830" i="3"/>
  <c r="G831" i="3"/>
  <c r="G832" i="3"/>
  <c r="G833" i="3"/>
  <c r="G834" i="3"/>
  <c r="G835" i="3"/>
  <c r="G836" i="3"/>
  <c r="G840" i="3"/>
  <c r="H841" i="3"/>
  <c r="H84" i="2" s="1"/>
  <c r="G845" i="3"/>
  <c r="G866" i="3" s="1"/>
  <c r="G85" i="2" s="1"/>
  <c r="G850" i="3"/>
  <c r="G851" i="3"/>
  <c r="G858" i="3"/>
  <c r="G865" i="3"/>
  <c r="H866" i="3"/>
  <c r="H85" i="2" s="1"/>
  <c r="G870" i="3"/>
  <c r="G871" i="3"/>
  <c r="G875" i="3"/>
  <c r="G886" i="3" s="1"/>
  <c r="G86" i="2" s="1"/>
  <c r="G876" i="3"/>
  <c r="G877" i="3"/>
  <c r="G878" i="3"/>
  <c r="G879" i="3"/>
  <c r="G880" i="3"/>
  <c r="G881" i="3"/>
  <c r="G882" i="3"/>
  <c r="G883" i="3"/>
  <c r="G884" i="3"/>
  <c r="G885" i="3"/>
  <c r="H886" i="3"/>
  <c r="H86" i="2" s="1"/>
  <c r="G912" i="3"/>
  <c r="G87" i="2" s="1"/>
  <c r="H912" i="3"/>
  <c r="H87" i="2" s="1"/>
  <c r="G916" i="3"/>
  <c r="G917" i="3"/>
  <c r="G918" i="3"/>
  <c r="G919" i="3"/>
  <c r="G920" i="3"/>
  <c r="G921" i="3"/>
  <c r="G922" i="3"/>
  <c r="G923" i="3"/>
  <c r="F924" i="3"/>
  <c r="G924" i="3" s="1"/>
  <c r="G925" i="3"/>
  <c r="H926" i="3"/>
  <c r="H90" i="2" s="1"/>
  <c r="G930" i="3"/>
  <c r="G942" i="3" s="1"/>
  <c r="G91" i="2" s="1"/>
  <c r="H942" i="3"/>
  <c r="H91" i="2" s="1"/>
  <c r="G952" i="3"/>
  <c r="G92" i="2" s="1"/>
  <c r="H952" i="3"/>
  <c r="H92" i="2" s="1"/>
  <c r="G957" i="3"/>
  <c r="G95" i="2" s="1"/>
  <c r="H957" i="3"/>
  <c r="H95" i="2" s="1"/>
  <c r="G962" i="3"/>
  <c r="G96" i="2" s="1"/>
  <c r="H962" i="3"/>
  <c r="H96" i="2" s="1"/>
  <c r="G728" i="3" l="1"/>
  <c r="G80" i="2" s="1"/>
  <c r="G371" i="3"/>
  <c r="G53" i="2" s="1"/>
  <c r="F839" i="3"/>
  <c r="G839" i="3" s="1"/>
  <c r="G695" i="3"/>
  <c r="G79" i="2" s="1"/>
  <c r="G447" i="3"/>
  <c r="G58" i="2" s="1"/>
  <c r="G382" i="3"/>
  <c r="G54" i="2" s="1"/>
  <c r="G322" i="3"/>
  <c r="G50" i="2" s="1"/>
  <c r="G238" i="3"/>
  <c r="G44" i="2" s="1"/>
  <c r="G213" i="3"/>
  <c r="G42" i="2" s="1"/>
  <c r="F63" i="3"/>
  <c r="G63" i="3" s="1"/>
  <c r="G263" i="3"/>
  <c r="G45" i="2" s="1"/>
  <c r="G180" i="3"/>
  <c r="G38" i="2" s="1"/>
  <c r="G817" i="3"/>
  <c r="G83" i="2" s="1"/>
  <c r="G759" i="3"/>
  <c r="G81" i="2" s="1"/>
  <c r="G640" i="3"/>
  <c r="G74" i="2" s="1"/>
  <c r="G565" i="3"/>
  <c r="G68" i="2" s="1"/>
  <c r="G457" i="3"/>
  <c r="G59" i="2" s="1"/>
  <c r="G428" i="3"/>
  <c r="G57" i="2" s="1"/>
  <c r="G416" i="3"/>
  <c r="G56" i="2" s="1"/>
  <c r="G400" i="3"/>
  <c r="G55" i="2" s="1"/>
  <c r="G338" i="3"/>
  <c r="G51" i="2" s="1"/>
  <c r="G224" i="3"/>
  <c r="G43" i="2" s="1"/>
  <c r="F51" i="3"/>
  <c r="G51" i="3" s="1"/>
  <c r="G53" i="3" s="1"/>
  <c r="G29" i="2" s="1"/>
  <c r="H93" i="2"/>
  <c r="G624" i="3"/>
  <c r="G73" i="2" s="1"/>
  <c r="G578" i="3"/>
  <c r="G69" i="2" s="1"/>
  <c r="G498" i="3"/>
  <c r="G63" i="2" s="1"/>
  <c r="G467" i="3"/>
  <c r="G60" i="2" s="1"/>
  <c r="G355" i="3"/>
  <c r="G52" i="2" s="1"/>
  <c r="G290" i="3"/>
  <c r="G47" i="2" s="1"/>
  <c r="G200" i="3"/>
  <c r="G40" i="2" s="1"/>
  <c r="G165" i="3"/>
  <c r="G37" i="2" s="1"/>
  <c r="F78" i="3"/>
  <c r="G78" i="3" s="1"/>
  <c r="G81" i="3" s="1"/>
  <c r="G31" i="2" s="1"/>
  <c r="G926" i="3"/>
  <c r="G90" i="2" s="1"/>
  <c r="G93" i="2" s="1"/>
  <c r="H88" i="2"/>
  <c r="G684" i="3"/>
  <c r="G78" i="2" s="1"/>
  <c r="H76" i="2"/>
  <c r="G126" i="3"/>
  <c r="G35" i="2" s="1"/>
  <c r="H32" i="2"/>
  <c r="G841" i="3"/>
  <c r="G84" i="2" s="1"/>
  <c r="F24" i="3"/>
  <c r="G24" i="3" s="1"/>
  <c r="G26" i="3" s="1"/>
  <c r="G27" i="2" s="1"/>
  <c r="F101" i="3"/>
  <c r="G101" i="3" s="1"/>
  <c r="F106" i="3" s="1"/>
  <c r="G106" i="3" s="1"/>
  <c r="G109" i="3" s="1"/>
  <c r="G34" i="2" s="1"/>
  <c r="G66" i="3"/>
  <c r="G30" i="2" s="1"/>
  <c r="G76" i="2" l="1"/>
  <c r="G32" i="2"/>
  <c r="G88" i="2"/>
  <c r="G89" i="2" s="1"/>
  <c r="H89" i="2"/>
  <c r="H94" i="2" s="1"/>
  <c r="H97" i="2" s="1"/>
  <c r="G94" i="2" l="1"/>
  <c r="G97" i="2" s="1"/>
</calcChain>
</file>

<file path=xl/sharedStrings.xml><?xml version="1.0" encoding="utf-8"?>
<sst xmlns="http://schemas.openxmlformats.org/spreadsheetml/2006/main" count="2592" uniqueCount="1334">
  <si>
    <t xml:space="preserve">CASH </t>
    <phoneticPr fontId="0" type="noConversion"/>
  </si>
  <si>
    <t>Cash Total</t>
    <phoneticPr fontId="0" type="noConversion"/>
  </si>
  <si>
    <t>In Kind Total</t>
    <phoneticPr fontId="0" type="noConversion"/>
  </si>
  <si>
    <t xml:space="preserve">Audio Protection Copy
</t>
  </si>
  <si>
    <t xml:space="preserve">Arrangers/Orchestrators/Copyists
</t>
  </si>
  <si>
    <t xml:space="preserve">66.90
</t>
  </si>
  <si>
    <t>TITLES/OPTICALS/STOCK FOOTAGE/VISUAL EFFECTS</t>
  </si>
  <si>
    <t>Background Performers (Extras)</t>
  </si>
  <si>
    <t>Titles/Opticals/Stock Footage/Visual Effects</t>
  </si>
  <si>
    <t xml:space="preserve">72.50
</t>
  </si>
  <si>
    <t xml:space="preserve">ISAN Registration
</t>
  </si>
  <si>
    <t>Preliminary or Final:</t>
  </si>
  <si>
    <t>Budget Dated:</t>
  </si>
  <si>
    <t>Exchange Rate (if appl.):</t>
  </si>
  <si>
    <t>Series Title:</t>
  </si>
  <si>
    <t>Production Company:</t>
  </si>
  <si>
    <t>Address:</t>
  </si>
  <si>
    <t>Email:</t>
  </si>
  <si>
    <t>Telephone:</t>
  </si>
  <si>
    <t>Executive Producer(s):</t>
  </si>
  <si>
    <t>Medium/Format:</t>
  </si>
  <si>
    <t>Producer(s):</t>
  </si>
  <si>
    <t>Length:</t>
  </si>
  <si>
    <t>Director(s):</t>
  </si>
  <si>
    <t>Writer(s):</t>
  </si>
  <si>
    <t>Production Manager:</t>
  </si>
  <si>
    <t>Prep Period:</t>
  </si>
  <si>
    <t>Prouction Accountant:</t>
  </si>
  <si>
    <t>Union(s):</t>
  </si>
  <si>
    <t>Delivery:</t>
  </si>
  <si>
    <t>Budget Prepared by:</t>
  </si>
  <si>
    <t>Scenario date:</t>
  </si>
  <si>
    <t>Budget Prepared date:</t>
  </si>
  <si>
    <t>Draft #:</t>
  </si>
  <si>
    <t>Budget</t>
  </si>
  <si>
    <t>approved by:</t>
  </si>
  <si>
    <t>Name</t>
  </si>
  <si>
    <t>Signature</t>
  </si>
  <si>
    <t>Date</t>
  </si>
  <si>
    <t>Category</t>
  </si>
  <si>
    <t>Acct</t>
  </si>
  <si>
    <t>Page</t>
  </si>
  <si>
    <t>TOTAL "A" - ABOVE-THE-LINE</t>
  </si>
  <si>
    <t>"B" - PRODUCTION</t>
  </si>
  <si>
    <t>TOTAL PRODUCTION "B"</t>
  </si>
  <si>
    <t>"C" - POST PRODUCTION</t>
  </si>
  <si>
    <t>TOTAL POST PRODUCTION "C"</t>
  </si>
  <si>
    <t>TOTAL OTHER "D"</t>
  </si>
  <si>
    <t>GRAND TOTAL</t>
  </si>
  <si>
    <t>TOTAL "A" + "B" + "C" + "D"</t>
  </si>
  <si>
    <t>Notes / Assumptions:</t>
  </si>
  <si>
    <t>Location/Studio:</t>
  </si>
  <si>
    <t>Shooting Period:</t>
  </si>
  <si>
    <t>Post Period:</t>
  </si>
  <si>
    <t>Series:</t>
  </si>
  <si>
    <t>Prodco:</t>
  </si>
  <si>
    <t xml:space="preserve">Courier/Postage
</t>
  </si>
  <si>
    <t>Description</t>
  </si>
  <si>
    <t>TOTAL STORY RIGHTS/ACQUISITIONS</t>
  </si>
  <si>
    <t>#</t>
  </si>
  <si>
    <t># Units</t>
  </si>
  <si>
    <t>Unit</t>
  </si>
  <si>
    <t>Rate/Amt</t>
  </si>
  <si>
    <t>---</t>
  </si>
  <si>
    <t>%</t>
  </si>
  <si>
    <t>TOTAL SCENARIO</t>
  </si>
  <si>
    <t>TOTAL DEVELOPMENT COSTS</t>
  </si>
  <si>
    <t xml:space="preserve">Producer(s)
</t>
  </si>
  <si>
    <t xml:space="preserve">Line Producer(s) / Supervising Prod.(s)
</t>
  </si>
  <si>
    <t xml:space="preserve">Additional Dialogue Recording (ADR/Looping)
</t>
  </si>
  <si>
    <t>Special Skill Background Performers (detail)
- Union
- Non Union</t>
  </si>
  <si>
    <t>General Background Performers  (detail)
- Union
- Non Union</t>
  </si>
  <si>
    <t>Sub-Total</t>
  </si>
  <si>
    <t>TOTAL CONTINGENCY</t>
  </si>
  <si>
    <t>TOTAL COMPLETION GUARANTEE</t>
  </si>
  <si>
    <t>Computer Load List:
Clean List</t>
  </si>
  <si>
    <t>Roll Across/Digital Video Noise Reduction (DVNR)</t>
  </si>
  <si>
    <t>IN KIND</t>
    <phoneticPr fontId="0" type="noConversion"/>
  </si>
  <si>
    <t>BACKGROUND PERFORMERS (EXTRAS)</t>
  </si>
  <si>
    <t xml:space="preserve">Stand-Ins / Photo Doubles
</t>
  </si>
  <si>
    <t xml:space="preserve">Fringe Benefits / Permits
</t>
  </si>
  <si>
    <t xml:space="preserve">Assistant Location Manager
</t>
  </si>
  <si>
    <t xml:space="preserve">12.16
</t>
  </si>
  <si>
    <t xml:space="preserve">12.52
</t>
  </si>
  <si>
    <t xml:space="preserve">Assistant Production Accountant
</t>
  </si>
  <si>
    <t xml:space="preserve">Script Supervisor / Continuity
   </t>
  </si>
  <si>
    <t xml:space="preserve">Set Dressing Buyer(s)
</t>
  </si>
  <si>
    <t xml:space="preserve">15.16
</t>
  </si>
  <si>
    <t xml:space="preserve">On-Set Props Person(s)
</t>
  </si>
  <si>
    <t xml:space="preserve">On-Set Set Dresser(s)
</t>
  </si>
  <si>
    <t xml:space="preserve">15.15
</t>
  </si>
  <si>
    <t xml:space="preserve">Truck Costumer(s)
</t>
  </si>
  <si>
    <t xml:space="preserve">20.80
</t>
  </si>
  <si>
    <t xml:space="preserve">Swing Person(s)
</t>
  </si>
  <si>
    <t xml:space="preserve">Computer Services
</t>
  </si>
  <si>
    <t xml:space="preserve">Shipping
</t>
  </si>
  <si>
    <t xml:space="preserve">Electronic Press Kit (EPK)
</t>
  </si>
  <si>
    <t xml:space="preserve">70.90
</t>
  </si>
  <si>
    <t>Union Insurance Requirements</t>
  </si>
  <si>
    <t xml:space="preserve">Special Processing
</t>
  </si>
  <si>
    <t xml:space="preserve">Loss &amp; Damage
</t>
  </si>
  <si>
    <t xml:space="preserve">45.85
</t>
  </si>
  <si>
    <t xml:space="preserve">46.85
</t>
  </si>
  <si>
    <t xml:space="preserve">47.85
</t>
  </si>
  <si>
    <t>VERSIONING/CLOSED-CAPTIONING</t>
  </si>
  <si>
    <t>TOTAL VERSIONING/CLOSED-CAPTIONING</t>
  </si>
  <si>
    <t xml:space="preserve">68.92
</t>
  </si>
  <si>
    <t>VFX Supervisor</t>
  </si>
  <si>
    <t>Special Equipment</t>
  </si>
  <si>
    <t>Compositing</t>
  </si>
  <si>
    <t xml:space="preserve">60.41
</t>
  </si>
  <si>
    <t xml:space="preserve">Foley Labour
</t>
  </si>
  <si>
    <t>Visual Effects (VFX) / CGI:</t>
  </si>
  <si>
    <t>Textless</t>
  </si>
  <si>
    <t>Dolby Noise Reduction:</t>
  </si>
  <si>
    <t>Licence</t>
  </si>
  <si>
    <t>Encoding</t>
  </si>
  <si>
    <t xml:space="preserve">62.62
</t>
  </si>
  <si>
    <t xml:space="preserve">Digital Intermediate
</t>
  </si>
  <si>
    <t xml:space="preserve">Colour Correct
</t>
  </si>
  <si>
    <t xml:space="preserve">Telestreaming
</t>
  </si>
  <si>
    <t xml:space="preserve">22.11
</t>
  </si>
  <si>
    <t xml:space="preserve">Hi-Def Technician
</t>
  </si>
  <si>
    <t xml:space="preserve">51.62
</t>
  </si>
  <si>
    <t xml:space="preserve">62.21
</t>
  </si>
  <si>
    <t xml:space="preserve">Layback
</t>
  </si>
  <si>
    <t xml:space="preserve">62.55
</t>
  </si>
  <si>
    <t xml:space="preserve">64.52
</t>
  </si>
  <si>
    <t xml:space="preserve">66.30
</t>
  </si>
  <si>
    <t xml:space="preserve">Description Video
</t>
  </si>
  <si>
    <t xml:space="preserve">68.52
</t>
  </si>
  <si>
    <t xml:space="preserve">62.32
</t>
  </si>
  <si>
    <t xml:space="preserve">Dirt-Fix
</t>
  </si>
  <si>
    <t xml:space="preserve">62.57
</t>
  </si>
  <si>
    <t xml:space="preserve">Working/Editorial Copies
</t>
  </si>
  <si>
    <t xml:space="preserve">Spotting Session(s)
</t>
  </si>
  <si>
    <t xml:space="preserve">Video Master
</t>
  </si>
  <si>
    <t xml:space="preserve">10.21
</t>
  </si>
  <si>
    <t xml:space="preserve">19.30
</t>
  </si>
  <si>
    <t xml:space="preserve">70.65
</t>
  </si>
  <si>
    <t xml:space="preserve">Office Production Assistant(s)
</t>
  </si>
  <si>
    <t xml:space="preserve">Accounting Clerk(s)
</t>
  </si>
  <si>
    <t xml:space="preserve">Teleprompter
</t>
  </si>
  <si>
    <t xml:space="preserve">Producer's Assistant
</t>
  </si>
  <si>
    <t xml:space="preserve">Director's Assistant
</t>
  </si>
  <si>
    <t xml:space="preserve">10.20
</t>
  </si>
  <si>
    <t xml:space="preserve">10.92
</t>
  </si>
  <si>
    <t xml:space="preserve">Casting Assistant
</t>
  </si>
  <si>
    <t xml:space="preserve">Set/Location Production Assistant(s)
</t>
  </si>
  <si>
    <t xml:space="preserve">Head Makeup
</t>
  </si>
  <si>
    <t xml:space="preserve">Makeup Dailies
</t>
  </si>
  <si>
    <t xml:space="preserve">Hair Dailies
</t>
  </si>
  <si>
    <t xml:space="preserve">Best Boy Grip
</t>
  </si>
  <si>
    <t xml:space="preserve">Drivers (detail)
</t>
  </si>
  <si>
    <t>Audio Recording Stock/Hard Drives</t>
  </si>
  <si>
    <t>Audio CDs/Cassettes</t>
  </si>
  <si>
    <t>Film To Tape Transfer Stock:</t>
  </si>
  <si>
    <t xml:space="preserve">Work Print
</t>
  </si>
  <si>
    <t xml:space="preserve">Video Cassettes / DVDs (Rushes)
</t>
  </si>
  <si>
    <t xml:space="preserve"> Audio Master Stock
</t>
  </si>
  <si>
    <t>Digital / 35mm</t>
  </si>
  <si>
    <t xml:space="preserve">A.D.R. Supervisor
</t>
  </si>
  <si>
    <t xml:space="preserve">60.90
</t>
  </si>
  <si>
    <t xml:space="preserve">Editing Equipment (Linear/Non-Linear)
</t>
  </si>
  <si>
    <t xml:space="preserve">Alternative Copies/Conversions
</t>
  </si>
  <si>
    <t xml:space="preserve">DVDs/Videocassettes
</t>
  </si>
  <si>
    <t xml:space="preserve">Print Master
</t>
  </si>
  <si>
    <t>Paper Cut:</t>
  </si>
  <si>
    <t>Additional Machine(s)</t>
  </si>
  <si>
    <t>Off Line:</t>
  </si>
  <si>
    <t>On Line:</t>
  </si>
  <si>
    <t>Audio Master:</t>
  </si>
  <si>
    <t>Edited Master:</t>
  </si>
  <si>
    <t>Studio</t>
  </si>
  <si>
    <t>Voice Over Record:</t>
  </si>
  <si>
    <t>Pre-Mix:</t>
  </si>
  <si>
    <t>Sweetening:</t>
  </si>
  <si>
    <t>Mix:</t>
  </si>
  <si>
    <t>Master(s)</t>
  </si>
  <si>
    <t>Protection(s)</t>
  </si>
  <si>
    <t>Dubs</t>
  </si>
  <si>
    <t>Re-Stripe:</t>
  </si>
  <si>
    <t>Materials</t>
  </si>
  <si>
    <t>Foley Track:</t>
  </si>
  <si>
    <t>Labour</t>
  </si>
  <si>
    <t>Sound Transfer:</t>
  </si>
  <si>
    <t>Original</t>
  </si>
  <si>
    <t>M &amp; E</t>
  </si>
  <si>
    <t>Optical track:</t>
  </si>
  <si>
    <t>Track Labour</t>
  </si>
  <si>
    <t>Reduction/Blow-Up Optical:</t>
  </si>
  <si>
    <t>Film Post Production Sound</t>
  </si>
  <si>
    <t>Mix</t>
  </si>
  <si>
    <t>Pre-Recorded Guide Track:</t>
  </si>
  <si>
    <t>Synchronization</t>
  </si>
  <si>
    <t>Master Recording</t>
  </si>
  <si>
    <t>Music Rights:</t>
  </si>
  <si>
    <t>Opening/Closing</t>
  </si>
  <si>
    <t>Graphics</t>
  </si>
  <si>
    <t>Shooting</t>
  </si>
  <si>
    <t>Titles:</t>
  </si>
  <si>
    <t>Selection Expenses</t>
  </si>
  <si>
    <t>Travel Expenses</t>
  </si>
  <si>
    <t>Living Expenses</t>
  </si>
  <si>
    <t>Rights</t>
  </si>
  <si>
    <t>Shipping/Brokerage</t>
  </si>
  <si>
    <t>Stock Footage:</t>
  </si>
  <si>
    <t>Detection</t>
  </si>
  <si>
    <t>Session</t>
  </si>
  <si>
    <t>Dubbing:</t>
  </si>
  <si>
    <t>Entertainment Package</t>
  </si>
  <si>
    <t>General Comprehensive</t>
  </si>
  <si>
    <t>E &amp; O</t>
  </si>
  <si>
    <t>Special Coverage</t>
  </si>
  <si>
    <t>Insurance:</t>
  </si>
  <si>
    <t>Video Remote Technical Facilities</t>
  </si>
  <si>
    <t>WORKING TITLE</t>
  </si>
  <si>
    <t>SERIES TITLE</t>
  </si>
  <si>
    <t>PRODUCTION COMPANY</t>
  </si>
  <si>
    <t>EXECUTIVE PRODUCER(S)</t>
  </si>
  <si>
    <t>PRODUCER(S)</t>
  </si>
  <si>
    <t>DIRECTOR(S)</t>
  </si>
  <si>
    <t>WRITER</t>
  </si>
  <si>
    <t>PRODUCTION ACCOUNTANT</t>
  </si>
  <si>
    <t>FORMAT</t>
  </si>
  <si>
    <t>FIRST DAY SHOOTING</t>
  </si>
  <si>
    <t>SCENARIO DATE</t>
  </si>
  <si>
    <t>DRAFT NUMBER</t>
  </si>
  <si>
    <t>BUDGET PREPARED BY:</t>
  </si>
  <si>
    <t>NAME:</t>
  </si>
  <si>
    <t>TELEPHONE:</t>
  </si>
  <si>
    <t>ADDRESS</t>
  </si>
  <si>
    <t>SIGNATURE:</t>
  </si>
  <si>
    <t>PREP PERIOD</t>
  </si>
  <si>
    <t>SHOOTING PERIOD</t>
  </si>
  <si>
    <t>PICTURE CUT PERIOD</t>
  </si>
  <si>
    <t>POST PRODUCTION DURATION</t>
  </si>
  <si>
    <t>DELIVERY</t>
  </si>
  <si>
    <t>BUDGET DATED:</t>
  </si>
  <si>
    <t>DATE</t>
  </si>
  <si>
    <t>APPROVED BY</t>
  </si>
  <si>
    <t>TELEPHONE</t>
  </si>
  <si>
    <t xml:space="preserve">Story Rights/Acquisitions
 </t>
  </si>
  <si>
    <t xml:space="preserve">Production Manager 
</t>
  </si>
  <si>
    <t xml:space="preserve">Executive Producer(s)
</t>
  </si>
  <si>
    <t xml:space="preserve">04.07
</t>
  </si>
  <si>
    <t xml:space="preserve">Production Coordinator
</t>
  </si>
  <si>
    <t xml:space="preserve">Library and Archives Video Deliverables
</t>
  </si>
  <si>
    <t xml:space="preserve">05.92
</t>
  </si>
  <si>
    <t xml:space="preserve">Surveying/Scouting Expenses
</t>
  </si>
  <si>
    <t xml:space="preserve">62.66
</t>
  </si>
  <si>
    <t xml:space="preserve">Stills/Printing/Processing
</t>
  </si>
  <si>
    <t xml:space="preserve">Assistant Production Coordinator
</t>
  </si>
  <si>
    <t xml:space="preserve">62.65
</t>
  </si>
  <si>
    <t xml:space="preserve">64.65
</t>
  </si>
  <si>
    <t xml:space="preserve">Library and Archives Film Print Deliverables
</t>
  </si>
  <si>
    <t xml:space="preserve">Lo Contrast Print(s)
</t>
  </si>
  <si>
    <t xml:space="preserve">12.40
</t>
  </si>
  <si>
    <t>PRODUCTION MANAGER</t>
  </si>
  <si>
    <t>Preliminary or Final</t>
  </si>
  <si>
    <t>Exchange Rate (as appl.)</t>
  </si>
  <si>
    <t>LOCATION / STUDIO</t>
  </si>
  <si>
    <t>UNION(S)</t>
  </si>
  <si>
    <t>Title:</t>
  </si>
  <si>
    <t xml:space="preserve">Musicians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</si>
  <si>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</si>
  <si>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</si>
  <si>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</si>
  <si>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</si>
  <si>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</si>
  <si>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</si>
  <si>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Materials
</t>
  </si>
  <si>
    <t xml:space="preserve">66.95
</t>
  </si>
  <si>
    <t xml:space="preserve">67.20
</t>
  </si>
  <si>
    <t xml:space="preserve">Opticals
</t>
  </si>
  <si>
    <t xml:space="preserve">67.95
</t>
  </si>
  <si>
    <t>TITLES/OPTICALS/STOCK FOOTAGE</t>
  </si>
  <si>
    <t xml:space="preserve">68.01
</t>
  </si>
  <si>
    <t xml:space="preserve">Preparation
</t>
  </si>
  <si>
    <t xml:space="preserve">68.10
</t>
  </si>
  <si>
    <t xml:space="preserve">68.05
</t>
  </si>
  <si>
    <t xml:space="preserve">Optical Transfer
</t>
  </si>
  <si>
    <t xml:space="preserve">68.08
</t>
  </si>
  <si>
    <t xml:space="preserve">Titles/Graphics
</t>
  </si>
  <si>
    <t xml:space="preserve">68.20
</t>
  </si>
  <si>
    <t xml:space="preserve">68.25
</t>
  </si>
  <si>
    <t xml:space="preserve">Check Print
</t>
  </si>
  <si>
    <t xml:space="preserve">68.35
</t>
  </si>
  <si>
    <t xml:space="preserve">68.50
</t>
  </si>
  <si>
    <t xml:space="preserve">Release Print
</t>
  </si>
  <si>
    <t xml:space="preserve">68.95
</t>
  </si>
  <si>
    <t xml:space="preserve">68.90
</t>
  </si>
  <si>
    <t xml:space="preserve">Closed-Captioning
</t>
  </si>
  <si>
    <t xml:space="preserve">70.01
</t>
  </si>
  <si>
    <t xml:space="preserve">Unit Publicist
</t>
  </si>
  <si>
    <t xml:space="preserve">70.05
</t>
  </si>
  <si>
    <t xml:space="preserve">Publicity/Press Expenses
</t>
  </si>
  <si>
    <t xml:space="preserve">70.20
</t>
  </si>
  <si>
    <t xml:space="preserve">Photo Equipment
</t>
  </si>
  <si>
    <t xml:space="preserve">70.25
</t>
  </si>
  <si>
    <t xml:space="preserve">70.40
</t>
  </si>
  <si>
    <t xml:space="preserve">70.45
</t>
  </si>
  <si>
    <t xml:space="preserve">70.50
</t>
  </si>
  <si>
    <t xml:space="preserve">70.95
</t>
  </si>
  <si>
    <t>GENERAL EXPENSES</t>
  </si>
  <si>
    <t xml:space="preserve">71.05
</t>
  </si>
  <si>
    <t xml:space="preserve">Medical Fees
</t>
  </si>
  <si>
    <t xml:space="preserve">71.10
</t>
  </si>
  <si>
    <t xml:space="preserve">Legal Fees
</t>
  </si>
  <si>
    <t xml:space="preserve">71.20
</t>
  </si>
  <si>
    <t xml:space="preserve">Post Production Accounting
</t>
  </si>
  <si>
    <t xml:space="preserve">71.25
</t>
  </si>
  <si>
    <t xml:space="preserve">Audit Fee
</t>
  </si>
  <si>
    <t xml:space="preserve">71.30
</t>
  </si>
  <si>
    <t xml:space="preserve">Bank Charges
</t>
  </si>
  <si>
    <t xml:space="preserve">71.95
</t>
  </si>
  <si>
    <t>TOTAL GENERAL EXPENSES</t>
  </si>
  <si>
    <t xml:space="preserve">72.01
</t>
  </si>
  <si>
    <t xml:space="preserve">Corporate Overhead
</t>
  </si>
  <si>
    <t xml:space="preserve">72.10
</t>
  </si>
  <si>
    <t xml:space="preserve">Tax Credit Administration
</t>
  </si>
  <si>
    <t xml:space="preserve">72.20
</t>
  </si>
  <si>
    <t xml:space="preserve">Interim Financing
</t>
  </si>
  <si>
    <t xml:space="preserve">72.30
</t>
  </si>
  <si>
    <t xml:space="preserve">Other Financing
</t>
  </si>
  <si>
    <t xml:space="preserve">72.95
</t>
  </si>
  <si>
    <t xml:space="preserve">Contingency
</t>
  </si>
  <si>
    <t xml:space="preserve">81.01
</t>
  </si>
  <si>
    <t xml:space="preserve">Completion Guarantee
</t>
  </si>
  <si>
    <t>Story rights /Acquisitions</t>
  </si>
  <si>
    <t>Development Costs</t>
  </si>
  <si>
    <t>Video Post Production (Picture)</t>
  </si>
  <si>
    <t>Video Post Production (Sound)</t>
  </si>
  <si>
    <t xml:space="preserve">Principals
</t>
  </si>
  <si>
    <t xml:space="preserve">Other Performers
</t>
  </si>
  <si>
    <t xml:space="preserve">Off Camera Performances
</t>
  </si>
  <si>
    <t xml:space="preserve">Stunts/Adjustments
</t>
  </si>
  <si>
    <t xml:space="preserve">Actors
</t>
  </si>
  <si>
    <t>Vacation Pay</t>
  </si>
  <si>
    <t>CPP</t>
  </si>
  <si>
    <t>EI</t>
  </si>
  <si>
    <t>Workers' Compensation</t>
  </si>
  <si>
    <t>Employment Health Tax</t>
  </si>
  <si>
    <t>Government Benefits:</t>
  </si>
  <si>
    <t>DGC</t>
  </si>
  <si>
    <t>ACFC</t>
  </si>
  <si>
    <t>IATSE</t>
  </si>
  <si>
    <t>NABET</t>
  </si>
  <si>
    <t>Union/Association Benefits:</t>
  </si>
  <si>
    <t>Preparation/Wrap</t>
  </si>
  <si>
    <t>Studio/Backlot Rentals:</t>
  </si>
  <si>
    <t>Roads</t>
  </si>
  <si>
    <t>Snow Removal</t>
  </si>
  <si>
    <t>Other</t>
  </si>
  <si>
    <t>Site Access:</t>
  </si>
  <si>
    <t>Purchases</t>
  </si>
  <si>
    <t>Rentals</t>
  </si>
  <si>
    <t>Craft Service:</t>
  </si>
  <si>
    <t>TRAVEL &amp; LIVING</t>
  </si>
  <si>
    <t>TRANSPORTATION</t>
  </si>
  <si>
    <t>Video</t>
  </si>
  <si>
    <t>Audio</t>
  </si>
  <si>
    <t>Mobile(s):</t>
  </si>
  <si>
    <t>Master</t>
  </si>
  <si>
    <t>Backup</t>
  </si>
  <si>
    <t>Audio FX Cartridge(s)</t>
  </si>
  <si>
    <t>Original scenes:</t>
  </si>
  <si>
    <t>Negative</t>
  </si>
  <si>
    <t>Positive</t>
  </si>
  <si>
    <t>Stock</t>
  </si>
  <si>
    <t>Time</t>
  </si>
  <si>
    <t>Magnetic Transfer:</t>
  </si>
  <si>
    <t>Polaroid</t>
  </si>
  <si>
    <t>Continuity/Production Stills:</t>
  </si>
  <si>
    <t>Facility</t>
  </si>
  <si>
    <t>EDITORIAL LABOUR</t>
  </si>
  <si>
    <t>TOTAL EDITORIAL LABOUR</t>
  </si>
  <si>
    <t>EDITORIAL EQUIPMENT</t>
  </si>
  <si>
    <t xml:space="preserve">61.01
</t>
  </si>
  <si>
    <t xml:space="preserve">Editing Rooms
</t>
  </si>
  <si>
    <t xml:space="preserve">61.10
</t>
  </si>
  <si>
    <t xml:space="preserve">61.30
</t>
  </si>
  <si>
    <t xml:space="preserve">Picture Editing Purchases
</t>
  </si>
  <si>
    <t xml:space="preserve">61.35
</t>
  </si>
  <si>
    <t xml:space="preserve">Sound Editing Purchases
</t>
  </si>
  <si>
    <t xml:space="preserve">61.40
</t>
  </si>
  <si>
    <t xml:space="preserve">Post Production Office Expenses
</t>
  </si>
  <si>
    <t xml:space="preserve">61.50
</t>
  </si>
  <si>
    <t xml:space="preserve">61.95
</t>
  </si>
  <si>
    <t>TOTAL EDITORIAL EQUIPMENT</t>
  </si>
  <si>
    <t xml:space="preserve">62.20
</t>
  </si>
  <si>
    <t xml:space="preserve">62.25
</t>
  </si>
  <si>
    <t xml:space="preserve">62.30
</t>
  </si>
  <si>
    <t xml:space="preserve">62.40
</t>
  </si>
  <si>
    <t xml:space="preserve">Graphics
</t>
  </si>
  <si>
    <t xml:space="preserve">62.45
</t>
  </si>
  <si>
    <t xml:space="preserve">Graphics Camera 
</t>
  </si>
  <si>
    <t xml:space="preserve">62.50
</t>
  </si>
  <si>
    <t xml:space="preserve">Insert Studio
</t>
  </si>
  <si>
    <t xml:space="preserve">62.60
</t>
  </si>
  <si>
    <t xml:space="preserve">Protection Copies
</t>
  </si>
  <si>
    <t xml:space="preserve">62.64
</t>
  </si>
  <si>
    <t xml:space="preserve">Distribution Copies
</t>
  </si>
  <si>
    <t xml:space="preserve">62.68
</t>
  </si>
  <si>
    <t xml:space="preserve">62.95
</t>
  </si>
  <si>
    <t>VIDEOTAPE POST PRODUCTION (SOUND)</t>
  </si>
  <si>
    <t>TOTAL VIDEOTAPE POST PRODUCTION (PICTURE)</t>
  </si>
  <si>
    <t>VIDEOTAPE POST PRODUCTION (PICTURE)</t>
  </si>
  <si>
    <t xml:space="preserve">63.40
</t>
  </si>
  <si>
    <t xml:space="preserve">63.95
</t>
  </si>
  <si>
    <t>TOTAL VIDEOTAPE POST PRODUCTION (SOUND)</t>
  </si>
  <si>
    <t xml:space="preserve">64.01
</t>
  </si>
  <si>
    <t xml:space="preserve">Slash print
</t>
  </si>
  <si>
    <t xml:space="preserve">64.05
</t>
  </si>
  <si>
    <t xml:space="preserve">Negative cutting
</t>
  </si>
  <si>
    <t xml:space="preserve">64.10
</t>
  </si>
  <si>
    <t xml:space="preserve">Answer Print
</t>
  </si>
  <si>
    <t xml:space="preserve">Answer Print(s)
</t>
  </si>
  <si>
    <t xml:space="preserve">64.15
</t>
  </si>
  <si>
    <t xml:space="preserve">Fades/Dissolves
</t>
  </si>
  <si>
    <t xml:space="preserve">64.20
</t>
  </si>
  <si>
    <t xml:space="preserve">Interpositive
</t>
  </si>
  <si>
    <t xml:space="preserve">64.25
</t>
  </si>
  <si>
    <t xml:space="preserve">Internegative
</t>
  </si>
  <si>
    <t xml:space="preserve">64.30
</t>
  </si>
  <si>
    <t xml:space="preserve">C.R.I.
</t>
  </si>
  <si>
    <t xml:space="preserve">64.35
</t>
  </si>
  <si>
    <t xml:space="preserve">Check Print(s)
</t>
  </si>
  <si>
    <t xml:space="preserve">64.40
</t>
  </si>
  <si>
    <t xml:space="preserve">Wet Gate Printing
</t>
  </si>
  <si>
    <t xml:space="preserve">64.45
</t>
  </si>
  <si>
    <t xml:space="preserve">Polishing
</t>
  </si>
  <si>
    <t xml:space="preserve">64.50
</t>
  </si>
  <si>
    <t xml:space="preserve">Release Print(s)
</t>
  </si>
  <si>
    <t xml:space="preserve">64.55
</t>
  </si>
  <si>
    <t xml:space="preserve">Government Taxes
</t>
  </si>
  <si>
    <t xml:space="preserve">64.60
</t>
  </si>
  <si>
    <t xml:space="preserve">Reduction/Blow-Up Printing
</t>
  </si>
  <si>
    <t xml:space="preserve">64.70
</t>
  </si>
  <si>
    <t xml:space="preserve">64.80
</t>
  </si>
  <si>
    <t xml:space="preserve">Vaults/Storage
</t>
  </si>
  <si>
    <t xml:space="preserve">64.95
</t>
  </si>
  <si>
    <t>TOTAL POST PRODUCTION LABORATORY</t>
  </si>
  <si>
    <t>POST PRODUCTION LABORATORY</t>
  </si>
  <si>
    <t xml:space="preserve"> FILM POST PRODUCTION (SOUND)</t>
  </si>
  <si>
    <t xml:space="preserve">65.01
</t>
  </si>
  <si>
    <t xml:space="preserve">Original effects recording
</t>
  </si>
  <si>
    <t xml:space="preserve">65.04
</t>
  </si>
  <si>
    <t xml:space="preserve">Effects Library Purchases
</t>
  </si>
  <si>
    <t xml:space="preserve">65.08
</t>
  </si>
  <si>
    <t xml:space="preserve">Special Sound Treatment
</t>
  </si>
  <si>
    <t xml:space="preserve">65.10
</t>
  </si>
  <si>
    <t xml:space="preserve">Narration/Voice Over Studio
</t>
  </si>
  <si>
    <t xml:space="preserve">65.20
</t>
  </si>
  <si>
    <t xml:space="preserve">Sound Slashes/Dupes
</t>
  </si>
  <si>
    <t xml:space="preserve">65.22
</t>
  </si>
  <si>
    <t xml:space="preserve">Lip Sync Band
</t>
  </si>
  <si>
    <t xml:space="preserve">65.25
</t>
  </si>
  <si>
    <t xml:space="preserve">Post Sync Recording (A.D.R.)
</t>
  </si>
  <si>
    <t xml:space="preserve">65.35
</t>
  </si>
  <si>
    <t xml:space="preserve">Evaluation Screenings
</t>
  </si>
  <si>
    <t xml:space="preserve">65.37
</t>
  </si>
  <si>
    <t xml:space="preserve">Interlock Screenings
</t>
  </si>
  <si>
    <t xml:space="preserve">65.40
</t>
  </si>
  <si>
    <t xml:space="preserve">Pre-Mix
</t>
  </si>
  <si>
    <t xml:space="preserve">M &amp; E Track
</t>
  </si>
  <si>
    <t xml:space="preserve">65.50
</t>
  </si>
  <si>
    <t xml:space="preserve">65.52
</t>
  </si>
  <si>
    <t xml:space="preserve">65.95
</t>
  </si>
  <si>
    <t>TOTAL FILM POST PRODUCTION (SOUND)</t>
  </si>
  <si>
    <t xml:space="preserve">66.10
</t>
  </si>
  <si>
    <t xml:space="preserve">Composer(s)
</t>
  </si>
  <si>
    <t xml:space="preserve">66.15
</t>
  </si>
  <si>
    <t xml:space="preserve">66.20
</t>
  </si>
  <si>
    <t xml:space="preserve">Conductor/Leader
</t>
  </si>
  <si>
    <t xml:space="preserve">66.25
</t>
  </si>
  <si>
    <t>TOTAL VIDEOTAPE  STUDIO FACILITIES</t>
  </si>
  <si>
    <t xml:space="preserve">44.05
</t>
  </si>
  <si>
    <t xml:space="preserve">44.10
</t>
  </si>
  <si>
    <t xml:space="preserve">44.15
</t>
  </si>
  <si>
    <t xml:space="preserve">Audio Facilities
</t>
  </si>
  <si>
    <t xml:space="preserve">44.20
</t>
  </si>
  <si>
    <t xml:space="preserve">Video Machine(s)
</t>
  </si>
  <si>
    <t xml:space="preserve">44.25
</t>
  </si>
  <si>
    <t xml:space="preserve">Slow Motion Machine(s)
</t>
  </si>
  <si>
    <t xml:space="preserve">44.30
</t>
  </si>
  <si>
    <t xml:space="preserve">Special Equipment
</t>
  </si>
  <si>
    <t xml:space="preserve">44.35
</t>
  </si>
  <si>
    <t xml:space="preserve">44.95
</t>
  </si>
  <si>
    <t xml:space="preserve">45.10
</t>
  </si>
  <si>
    <t xml:space="preserve">Basic Package Rentals
</t>
  </si>
  <si>
    <t xml:space="preserve">45.12
</t>
  </si>
  <si>
    <t xml:space="preserve">Daily Rentals
</t>
  </si>
  <si>
    <t xml:space="preserve">45.15
</t>
  </si>
  <si>
    <t xml:space="preserve">Specialty Rentals
</t>
  </si>
  <si>
    <t xml:space="preserve">45.25
</t>
  </si>
  <si>
    <t xml:space="preserve">Video/Teleprompter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</si>
  <si>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</si>
  <si>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</si>
  <si>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</si>
  <si>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</si>
  <si>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45.95
</t>
  </si>
  <si>
    <t xml:space="preserve">46.10
</t>
  </si>
  <si>
    <t xml:space="preserve">46.12
</t>
  </si>
  <si>
    <t xml:space="preserve">46.15
</t>
  </si>
  <si>
    <t xml:space="preserve">46.26
</t>
  </si>
  <si>
    <t xml:space="preserve">Generator(s)
</t>
  </si>
  <si>
    <t xml:space="preserve">46.30
</t>
  </si>
  <si>
    <t xml:space="preserve">46.95
</t>
  </si>
  <si>
    <t xml:space="preserve">47.10
</t>
  </si>
  <si>
    <t xml:space="preserve">47.12
</t>
  </si>
  <si>
    <t xml:space="preserve">47.15
</t>
  </si>
  <si>
    <t xml:space="preserve">47.20
</t>
  </si>
  <si>
    <t xml:space="preserve">Crane Rentals
</t>
  </si>
  <si>
    <t xml:space="preserve">47.25
</t>
  </si>
  <si>
    <t xml:space="preserve">Scaffolding
</t>
  </si>
  <si>
    <t xml:space="preserve">47.30
</t>
  </si>
  <si>
    <t xml:space="preserve">47.95
</t>
  </si>
  <si>
    <t xml:space="preserve">48.10
</t>
  </si>
  <si>
    <t xml:space="preserve">48.12
</t>
  </si>
  <si>
    <t xml:space="preserve">48.16
</t>
  </si>
  <si>
    <t xml:space="preserve">Wireless Microphones
</t>
  </si>
  <si>
    <t xml:space="preserve">48.28
</t>
  </si>
  <si>
    <t xml:space="preserve">Walkie Talkies
</t>
  </si>
  <si>
    <t xml:space="preserve">48.30
</t>
  </si>
  <si>
    <t xml:space="preserve">48.95
</t>
  </si>
  <si>
    <t xml:space="preserve">49.01
</t>
  </si>
  <si>
    <t xml:space="preserve">Crew
</t>
  </si>
  <si>
    <t xml:space="preserve">49.15
</t>
  </si>
  <si>
    <t xml:space="preserve">Fringe benefits
</t>
  </si>
  <si>
    <t xml:space="preserve">49.20
</t>
  </si>
  <si>
    <t xml:space="preserve">Travel/Living
</t>
  </si>
  <si>
    <t xml:space="preserve">49.25
</t>
  </si>
  <si>
    <t xml:space="preserve">Transportation
</t>
  </si>
  <si>
    <t xml:space="preserve">49.30
</t>
  </si>
  <si>
    <t xml:space="preserve">Equipment
</t>
  </si>
  <si>
    <t xml:space="preserve">49.40
</t>
  </si>
  <si>
    <t xml:space="preserve">Stock
</t>
  </si>
  <si>
    <t xml:space="preserve">49.42
</t>
  </si>
  <si>
    <t xml:space="preserve">Processing
</t>
  </si>
  <si>
    <t xml:space="preserve">49.44
</t>
  </si>
  <si>
    <t xml:space="preserve">Printing
</t>
  </si>
  <si>
    <t xml:space="preserve">49.95
</t>
  </si>
  <si>
    <t>TOTAL SECOND UNIT</t>
  </si>
  <si>
    <t>LENGTH</t>
  </si>
  <si>
    <t xml:space="preserve">50.20
</t>
  </si>
  <si>
    <t xml:space="preserve">Sub-Masters With Time Code
</t>
  </si>
  <si>
    <t xml:space="preserve">50.50
</t>
  </si>
  <si>
    <t xml:space="preserve">Viewing Copies
</t>
  </si>
  <si>
    <t xml:space="preserve">50.95
</t>
  </si>
  <si>
    <t>TOTAL VIDEOTAPE STOCK</t>
  </si>
  <si>
    <t xml:space="preserve">51.01
</t>
  </si>
  <si>
    <t xml:space="preserve">Raw Stock
</t>
  </si>
  <si>
    <t xml:space="preserve">51.10
</t>
  </si>
  <si>
    <t xml:space="preserve">51.15
</t>
  </si>
  <si>
    <t xml:space="preserve">51.17
</t>
  </si>
  <si>
    <t xml:space="preserve">Vacuumate
</t>
  </si>
  <si>
    <t xml:space="preserve">51.20
</t>
  </si>
  <si>
    <t xml:space="preserve">51.22
</t>
  </si>
  <si>
    <t xml:space="preserve">51.24
</t>
  </si>
  <si>
    <t xml:space="preserve">Take Selection
</t>
  </si>
  <si>
    <t xml:space="preserve">51.26
</t>
  </si>
  <si>
    <t xml:space="preserve">Special Printing
</t>
  </si>
  <si>
    <t xml:space="preserve">51.30
</t>
  </si>
  <si>
    <t xml:space="preserve">51.40
</t>
  </si>
  <si>
    <t xml:space="preserve">Synchronization
</t>
  </si>
  <si>
    <t xml:space="preserve">51.50
</t>
  </si>
  <si>
    <t xml:space="preserve">Edge Coding
</t>
  </si>
  <si>
    <t xml:space="preserve">51.60
</t>
  </si>
  <si>
    <t xml:space="preserve">Rushes/Dailies Screenings
</t>
  </si>
  <si>
    <t xml:space="preserve">51.95
</t>
  </si>
  <si>
    <t xml:space="preserve">60.10
</t>
  </si>
  <si>
    <t xml:space="preserve">60.01
</t>
  </si>
  <si>
    <t xml:space="preserve">Supervising/Co-ordinator
</t>
  </si>
  <si>
    <t xml:space="preserve">Editor
</t>
  </si>
  <si>
    <t xml:space="preserve">60.12
</t>
  </si>
  <si>
    <t xml:space="preserve">Assistant Editor(s)
</t>
  </si>
  <si>
    <t xml:space="preserve">60.18
</t>
  </si>
  <si>
    <t xml:space="preserve">Apprentice Editor(s)
</t>
  </si>
  <si>
    <t xml:space="preserve">60.20
</t>
  </si>
  <si>
    <t xml:space="preserve">Dialogue Editor(s)
</t>
  </si>
  <si>
    <t xml:space="preserve">60.24
</t>
  </si>
  <si>
    <t xml:space="preserve">Sound Effect Editor(s)
</t>
  </si>
  <si>
    <t xml:space="preserve">60.30
</t>
  </si>
  <si>
    <t xml:space="preserve">Music Editor(s)
</t>
  </si>
  <si>
    <t xml:space="preserve">60.35
</t>
  </si>
  <si>
    <t xml:space="preserve">Assistant Sound Editor(s)
</t>
  </si>
  <si>
    <t xml:space="preserve">60.40
</t>
  </si>
  <si>
    <t xml:space="preserve">60.42
</t>
  </si>
  <si>
    <t xml:space="preserve">Other Labour
</t>
  </si>
  <si>
    <t xml:space="preserve">60.60
</t>
  </si>
  <si>
    <t xml:space="preserve">60.65
</t>
  </si>
  <si>
    <t xml:space="preserve">60.70
</t>
  </si>
  <si>
    <t xml:space="preserve">Dialogue/Transcription
</t>
  </si>
  <si>
    <t xml:space="preserve">60.95
</t>
  </si>
  <si>
    <t xml:space="preserve">Carpentry rentals
</t>
  </si>
  <si>
    <t xml:space="preserve">35.15
</t>
  </si>
  <si>
    <t xml:space="preserve">Carpentry purchases
</t>
  </si>
  <si>
    <t xml:space="preserve">35.20
</t>
  </si>
  <si>
    <t xml:space="preserve">Painting rentals
</t>
  </si>
  <si>
    <t xml:space="preserve">35.25
</t>
  </si>
  <si>
    <t xml:space="preserve">Painting Purchases
</t>
  </si>
  <si>
    <t xml:space="preserve">35.45
</t>
  </si>
  <si>
    <t xml:space="preserve">Backdrops/Murals
</t>
  </si>
  <si>
    <t xml:space="preserve">35.95
</t>
  </si>
  <si>
    <t xml:space="preserve">36.10
</t>
  </si>
  <si>
    <t xml:space="preserve">Drawing supplies
</t>
  </si>
  <si>
    <t xml:space="preserve">36.12
</t>
  </si>
  <si>
    <t xml:space="preserve">Drawing equipment
</t>
  </si>
  <si>
    <t xml:space="preserve">36.15
</t>
  </si>
  <si>
    <t xml:space="preserve">Research expense
</t>
  </si>
  <si>
    <t xml:space="preserve">36.20
</t>
  </si>
  <si>
    <t xml:space="preserve">Stock/Prints/Processing
</t>
  </si>
  <si>
    <t xml:space="preserve">36.22
</t>
  </si>
  <si>
    <t xml:space="preserve">Blueprinting
</t>
  </si>
  <si>
    <t xml:space="preserve">36.95
</t>
  </si>
  <si>
    <t>SET DRESSING</t>
  </si>
  <si>
    <t xml:space="preserve">37.10
</t>
  </si>
  <si>
    <t xml:space="preserve">Rentals
</t>
  </si>
  <si>
    <t xml:space="preserve">37.30
</t>
  </si>
  <si>
    <t xml:space="preserve">Purchases
</t>
  </si>
  <si>
    <t xml:space="preserve">37.40
</t>
  </si>
  <si>
    <t xml:space="preserve">Manufacture
</t>
  </si>
  <si>
    <t xml:space="preserve">37.48
</t>
  </si>
  <si>
    <t xml:space="preserve">Repairs/Replacements
</t>
  </si>
  <si>
    <t xml:space="preserve">37.95
</t>
  </si>
  <si>
    <t>TOTAL SET DRESSING</t>
  </si>
  <si>
    <t xml:space="preserve">38.10
</t>
  </si>
  <si>
    <t xml:space="preserve">38.30
</t>
  </si>
  <si>
    <t xml:space="preserve">38.45
</t>
  </si>
  <si>
    <t xml:space="preserve">Graphics/signs
</t>
  </si>
  <si>
    <t xml:space="preserve">38.48
</t>
  </si>
  <si>
    <t xml:space="preserve">38.50
</t>
  </si>
  <si>
    <t xml:space="preserve">Picture Vehicle Rentals
</t>
  </si>
  <si>
    <t xml:space="preserve">38.55
</t>
  </si>
  <si>
    <t xml:space="preserve">Picture Vehicle Purchases
</t>
  </si>
  <si>
    <t xml:space="preserve">38.57
</t>
  </si>
  <si>
    <t xml:space="preserve">Picture Vehicles Modifications
</t>
  </si>
  <si>
    <t xml:space="preserve">38.59
</t>
  </si>
  <si>
    <t xml:space="preserve">Picture Vehicle Insurance
</t>
  </si>
  <si>
    <t xml:space="preserve">38.95
</t>
  </si>
  <si>
    <t xml:space="preserve">39.10
</t>
  </si>
  <si>
    <t xml:space="preserve">39.30
</t>
  </si>
  <si>
    <t xml:space="preserve">39.40
</t>
  </si>
  <si>
    <t xml:space="preserve">Stunts Purchases/Rentals
</t>
  </si>
  <si>
    <t xml:space="preserve">39.45
</t>
  </si>
  <si>
    <t xml:space="preserve">Armaments/Permits Fees
</t>
  </si>
  <si>
    <t xml:space="preserve">39.95
</t>
  </si>
  <si>
    <t xml:space="preserve">40.10
</t>
  </si>
  <si>
    <t xml:space="preserve">40.30
</t>
  </si>
  <si>
    <t xml:space="preserve">40.40
</t>
  </si>
  <si>
    <t xml:space="preserve">Food/stabing
</t>
  </si>
  <si>
    <t xml:space="preserve">40.45
</t>
  </si>
  <si>
    <t xml:space="preserve">Transport
</t>
  </si>
  <si>
    <t xml:space="preserve">40.47
</t>
  </si>
  <si>
    <t xml:space="preserve">Veterinary Fees
</t>
  </si>
  <si>
    <t xml:space="preserve">40.55
</t>
  </si>
  <si>
    <t xml:space="preserve">40.95
</t>
  </si>
  <si>
    <t>TOTAL GRIP LABOUR</t>
  </si>
  <si>
    <t xml:space="preserve">41.10
</t>
  </si>
  <si>
    <t xml:space="preserve">41.30
</t>
  </si>
  <si>
    <t xml:space="preserve">41.40
</t>
  </si>
  <si>
    <t xml:space="preserve">41.43
</t>
  </si>
  <si>
    <t xml:space="preserve">Shipping/brokerage
</t>
  </si>
  <si>
    <t xml:space="preserve">41.48
</t>
  </si>
  <si>
    <t xml:space="preserve">Repairs/Cleaning
</t>
  </si>
  <si>
    <t xml:space="preserve">41.95
</t>
  </si>
  <si>
    <t xml:space="preserve">42.10
</t>
  </si>
  <si>
    <t xml:space="preserve">Makeup Rentals
</t>
  </si>
  <si>
    <t xml:space="preserve">42.12
</t>
  </si>
  <si>
    <t xml:space="preserve">Makeup Purchases
</t>
  </si>
  <si>
    <t xml:space="preserve">42.20
</t>
  </si>
  <si>
    <t xml:space="preserve">Hair Rentals
</t>
  </si>
  <si>
    <t xml:space="preserve">42.22
</t>
  </si>
  <si>
    <t xml:space="preserve">Hair Purchases
</t>
  </si>
  <si>
    <t xml:space="preserve">42.26
</t>
  </si>
  <si>
    <t xml:space="preserve">Wigs/Purchases
</t>
  </si>
  <si>
    <t xml:space="preserve">42.40
</t>
  </si>
  <si>
    <t xml:space="preserve">Special Effects
</t>
  </si>
  <si>
    <t xml:space="preserve">42.43
</t>
  </si>
  <si>
    <t xml:space="preserve">Shipping/Brokerage
</t>
  </si>
  <si>
    <t xml:space="preserve">42.95
</t>
  </si>
  <si>
    <t xml:space="preserve">43.01
</t>
  </si>
  <si>
    <t xml:space="preserve">Studio
</t>
  </si>
  <si>
    <t xml:space="preserve">43.05
</t>
  </si>
  <si>
    <t xml:space="preserve">Control Room
</t>
  </si>
  <si>
    <t xml:space="preserve">43.10
</t>
  </si>
  <si>
    <t xml:space="preserve">Digital/Optical Effects Machine(s)
</t>
  </si>
  <si>
    <t xml:space="preserve">43.15
</t>
  </si>
  <si>
    <t xml:space="preserve">Camera(s)
</t>
  </si>
  <si>
    <t xml:space="preserve">43.20
</t>
  </si>
  <si>
    <t xml:space="preserve">Videotape Machine(s)
</t>
  </si>
  <si>
    <t xml:space="preserve">43.25
</t>
  </si>
  <si>
    <t xml:space="preserve">43.30
</t>
  </si>
  <si>
    <t xml:space="preserve">Ultimatte/Imagematte
</t>
  </si>
  <si>
    <t xml:space="preserve">43.33
</t>
  </si>
  <si>
    <t xml:space="preserve">Telecine
</t>
  </si>
  <si>
    <t xml:space="preserve">43.40
</t>
  </si>
  <si>
    <t xml:space="preserve">43.42
</t>
  </si>
  <si>
    <t xml:space="preserve">Intercom
</t>
  </si>
  <si>
    <t xml:space="preserve">43.44
</t>
  </si>
  <si>
    <t xml:space="preserve">Graphics Generator
</t>
  </si>
  <si>
    <t xml:space="preserve">43.46
</t>
  </si>
  <si>
    <t xml:space="preserve">Monitors
</t>
  </si>
  <si>
    <t xml:space="preserve">43.50
</t>
  </si>
  <si>
    <t xml:space="preserve">Dressing/Makeup Room(s)
</t>
  </si>
  <si>
    <t xml:space="preserve">43.60
</t>
  </si>
  <si>
    <t xml:space="preserve">Carpentry Shop
</t>
  </si>
  <si>
    <t xml:space="preserve">43.95
</t>
  </si>
  <si>
    <t xml:space="preserve">Office Equipment
</t>
  </si>
  <si>
    <t xml:space="preserve">28.10
</t>
  </si>
  <si>
    <t xml:space="preserve">Photocopy
</t>
  </si>
  <si>
    <t xml:space="preserve">28.15
</t>
  </si>
  <si>
    <t xml:space="preserve">Stationery/Supplies
</t>
  </si>
  <si>
    <t xml:space="preserve">28.20
</t>
  </si>
  <si>
    <t xml:space="preserve">28.30
</t>
  </si>
  <si>
    <t xml:space="preserve">Courier
</t>
  </si>
  <si>
    <t xml:space="preserve">28.35
</t>
  </si>
  <si>
    <t xml:space="preserve">28.40
</t>
  </si>
  <si>
    <t xml:space="preserve">Office Craft Service
</t>
  </si>
  <si>
    <t xml:space="preserve">28.45
</t>
  </si>
  <si>
    <t xml:space="preserve">Cleaning
</t>
  </si>
  <si>
    <t xml:space="preserve">28.50
</t>
  </si>
  <si>
    <t xml:space="preserve">Security
</t>
  </si>
  <si>
    <t xml:space="preserve">28.95
</t>
  </si>
  <si>
    <t>STUDIO/BACKLOT EXPENSES</t>
  </si>
  <si>
    <t xml:space="preserve">29.05
</t>
  </si>
  <si>
    <t xml:space="preserve">Power
</t>
  </si>
  <si>
    <t xml:space="preserve">29.10
</t>
  </si>
  <si>
    <t xml:space="preserve">Carpentry Shop Rentals
</t>
  </si>
  <si>
    <t xml:space="preserve">29.15
</t>
  </si>
  <si>
    <t xml:space="preserve">Office rental
</t>
  </si>
  <si>
    <t xml:space="preserve">29.16
</t>
  </si>
  <si>
    <t xml:space="preserve">Telephone
</t>
  </si>
  <si>
    <t xml:space="preserve">29.17
</t>
  </si>
  <si>
    <t xml:space="preserve">Dressing/Hair/Makeup Rooms
</t>
  </si>
  <si>
    <t xml:space="preserve">29.20
</t>
  </si>
  <si>
    <t xml:space="preserve">Studio Special Effects Equipment
</t>
  </si>
  <si>
    <t xml:space="preserve">29.50
</t>
  </si>
  <si>
    <t xml:space="preserve">29.55
</t>
  </si>
  <si>
    <t xml:space="preserve">29.95
</t>
  </si>
  <si>
    <t>TOTAL STUDIO/BACKLOT  EXPENSES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</si>
  <si>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</si>
  <si>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</si>
  <si>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</si>
  <si>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</si>
  <si>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</si>
  <si>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30.30
</t>
  </si>
  <si>
    <t xml:space="preserve">30.95
</t>
  </si>
  <si>
    <t xml:space="preserve">31.01
</t>
  </si>
  <si>
    <t xml:space="preserve">31.05
</t>
  </si>
  <si>
    <t xml:space="preserve">Site Rentals
</t>
  </si>
  <si>
    <t xml:space="preserve">31.07
</t>
  </si>
  <si>
    <t xml:space="preserve">Site Power
</t>
  </si>
  <si>
    <t xml:space="preserve">31.15
</t>
  </si>
  <si>
    <t xml:space="preserve">Site Special Insurance
</t>
  </si>
  <si>
    <t xml:space="preserve">31.20
</t>
  </si>
  <si>
    <t xml:space="preserve">Repairs/Restoration
</t>
  </si>
  <si>
    <t xml:space="preserve">31.42
</t>
  </si>
  <si>
    <t xml:space="preserve">31.50
</t>
  </si>
  <si>
    <t xml:space="preserve">31.52
</t>
  </si>
  <si>
    <t xml:space="preserve">Police Control
</t>
  </si>
  <si>
    <t xml:space="preserve">31.60
</t>
  </si>
  <si>
    <t xml:space="preserve">31.95
</t>
  </si>
  <si>
    <t>TOTAL SITE EXPENSES</t>
  </si>
  <si>
    <t xml:space="preserve">32.01
</t>
  </si>
  <si>
    <t xml:space="preserve">Meal Payment
</t>
  </si>
  <si>
    <t xml:space="preserve">32.10
</t>
  </si>
  <si>
    <t xml:space="preserve">Catering
</t>
  </si>
  <si>
    <t xml:space="preserve">32.18
</t>
  </si>
  <si>
    <t xml:space="preserve">Tables/Chairs/Halls
</t>
  </si>
  <si>
    <t xml:space="preserve">32.20
</t>
  </si>
  <si>
    <t xml:space="preserve">Production Support Area/Green Room
</t>
  </si>
  <si>
    <t xml:space="preserve">32.25
</t>
  </si>
  <si>
    <t xml:space="preserve">First Aid
</t>
  </si>
  <si>
    <t xml:space="preserve">32.40
</t>
  </si>
  <si>
    <t xml:space="preserve">Special Crew Outfitting
(Parkas/Wet Suits/etc.)
</t>
  </si>
  <si>
    <t xml:space="preserve">32.45
</t>
  </si>
  <si>
    <t xml:space="preserve">Medical/Insurance/Visa Expenses
</t>
  </si>
  <si>
    <t xml:space="preserve">32.60
</t>
  </si>
  <si>
    <t xml:space="preserve">33.01
</t>
  </si>
  <si>
    <t xml:space="preserve">33.10
</t>
  </si>
  <si>
    <t xml:space="preserve">Hotels
</t>
  </si>
  <si>
    <t xml:space="preserve">Fares
</t>
  </si>
  <si>
    <t xml:space="preserve">33.20
</t>
  </si>
  <si>
    <t xml:space="preserve">Per diems
</t>
  </si>
  <si>
    <t xml:space="preserve">33.30
</t>
  </si>
  <si>
    <t xml:space="preserve">Taxis/Limousines
</t>
  </si>
  <si>
    <t xml:space="preserve">33.35
</t>
  </si>
  <si>
    <t xml:space="preserve">Excess Baggage
</t>
  </si>
  <si>
    <t xml:space="preserve">33.40
</t>
  </si>
  <si>
    <t xml:space="preserve">33.50
</t>
  </si>
  <si>
    <t xml:space="preserve">Customs/Brokerage
</t>
  </si>
  <si>
    <t xml:space="preserve">33.95
</t>
  </si>
  <si>
    <t>TOTAL TRAVEL &amp; LIVING</t>
  </si>
  <si>
    <t xml:space="preserve">34.01
</t>
  </si>
  <si>
    <t xml:space="preserve">Production Cars
</t>
  </si>
  <si>
    <t xml:space="preserve">34.05
</t>
  </si>
  <si>
    <t xml:space="preserve">Trucks/Vans
</t>
  </si>
  <si>
    <t xml:space="preserve">34.10
</t>
  </si>
  <si>
    <t xml:space="preserve">Buses
</t>
  </si>
  <si>
    <t xml:space="preserve">34.12
</t>
  </si>
  <si>
    <t xml:space="preserve">Motorhomes
</t>
  </si>
  <si>
    <t xml:space="preserve">34.15
</t>
  </si>
  <si>
    <t xml:space="preserve">Talent Cars
</t>
  </si>
  <si>
    <t xml:space="preserve">34.20
</t>
  </si>
  <si>
    <t xml:space="preserve">Special Support Vehicles
(Honeywagons, Boats, Snowmobiles, etc.)
</t>
  </si>
  <si>
    <t xml:space="preserve">34.30
</t>
  </si>
  <si>
    <t xml:space="preserve">Gas
</t>
  </si>
  <si>
    <t xml:space="preserve">Brokerage/Duty
</t>
  </si>
  <si>
    <t xml:space="preserve">34.32
</t>
  </si>
  <si>
    <t xml:space="preserve">34.35
</t>
  </si>
  <si>
    <t xml:space="preserve">Repairs
</t>
  </si>
  <si>
    <t xml:space="preserve">34.40
</t>
  </si>
  <si>
    <t xml:space="preserve">Taxis
</t>
  </si>
  <si>
    <t xml:space="preserve">34.45
</t>
  </si>
  <si>
    <t xml:space="preserve">Parking
</t>
  </si>
  <si>
    <t xml:space="preserve">34.47
</t>
  </si>
  <si>
    <t xml:space="preserve">Mileage
</t>
  </si>
  <si>
    <t xml:space="preserve">34.50
</t>
  </si>
  <si>
    <t xml:space="preserve">Special Licenses/Permits
</t>
  </si>
  <si>
    <t xml:space="preserve">34.55
</t>
  </si>
  <si>
    <t xml:space="preserve">34.95
</t>
  </si>
  <si>
    <t xml:space="preserve">35.10
</t>
  </si>
  <si>
    <t xml:space="preserve">21.25
</t>
  </si>
  <si>
    <t xml:space="preserve">Boom Operator(s)
</t>
  </si>
  <si>
    <t xml:space="preserve">21.30
</t>
  </si>
  <si>
    <t xml:space="preserve">Cameraperson(s)
</t>
  </si>
  <si>
    <t xml:space="preserve">21.35
</t>
  </si>
  <si>
    <t xml:space="preserve">Tongue Operator
</t>
  </si>
  <si>
    <t xml:space="preserve">21.40
</t>
  </si>
  <si>
    <t xml:space="preserve">Driver(s)
</t>
  </si>
  <si>
    <t xml:space="preserve">21.45
</t>
  </si>
  <si>
    <t xml:space="preserve">Video Operator(s)
</t>
  </si>
  <si>
    <t xml:space="preserve">21.50
</t>
  </si>
  <si>
    <t xml:space="preserve">VTR Operator(s)
</t>
  </si>
  <si>
    <t xml:space="preserve">21.55
</t>
  </si>
  <si>
    <t xml:space="preserve">Maintenance
</t>
  </si>
  <si>
    <t xml:space="preserve">21.60
</t>
  </si>
  <si>
    <t xml:space="preserve">Grips
</t>
  </si>
  <si>
    <t xml:space="preserve">21.65
</t>
  </si>
  <si>
    <t xml:space="preserve">Stagehands
</t>
  </si>
  <si>
    <t xml:space="preserve">21.70
</t>
  </si>
  <si>
    <t xml:space="preserve">21.75
</t>
  </si>
  <si>
    <t xml:space="preserve">Utility  Person(s)
</t>
  </si>
  <si>
    <t xml:space="preserve">21.85
</t>
  </si>
  <si>
    <t xml:space="preserve">Television Assistant(s)
</t>
  </si>
  <si>
    <t xml:space="preserve">21.95
</t>
  </si>
  <si>
    <t>TOTAL VIDEO TECHNICAL CREW</t>
  </si>
  <si>
    <t>CAMERA LABOUR</t>
  </si>
  <si>
    <t xml:space="preserve">22.01
</t>
  </si>
  <si>
    <t xml:space="preserve">Director of Photography
</t>
  </si>
  <si>
    <t xml:space="preserve">22.05
</t>
  </si>
  <si>
    <t xml:space="preserve">Camera Operator
</t>
  </si>
  <si>
    <t xml:space="preserve">22.10
</t>
  </si>
  <si>
    <t xml:space="preserve">22.12
</t>
  </si>
  <si>
    <t xml:space="preserve">2nd Assistant Cameraperson
</t>
  </si>
  <si>
    <t xml:space="preserve">22.20
</t>
  </si>
  <si>
    <t xml:space="preserve">Trainee(s)
</t>
  </si>
  <si>
    <t xml:space="preserve">22.50
</t>
  </si>
  <si>
    <t xml:space="preserve">Special Equipment Operator(s)
</t>
  </si>
  <si>
    <t xml:space="preserve">22.60
</t>
  </si>
  <si>
    <t xml:space="preserve">Additional Camera Operator(s)
</t>
  </si>
  <si>
    <t xml:space="preserve">22.63
</t>
  </si>
  <si>
    <t xml:space="preserve">1st  Assistant Cameraperson
</t>
  </si>
  <si>
    <t xml:space="preserve">Additional 1st  Assistant Cameraperson
</t>
  </si>
  <si>
    <t xml:space="preserve">22.66
</t>
  </si>
  <si>
    <t xml:space="preserve">Additional 2nd Assistant Cameraperson
</t>
  </si>
  <si>
    <t xml:space="preserve">22.70
</t>
  </si>
  <si>
    <t xml:space="preserve">Still Photographer
</t>
  </si>
  <si>
    <t xml:space="preserve">22.95
</t>
  </si>
  <si>
    <t>TOTAL CAMERA LABOUR</t>
  </si>
  <si>
    <t>ELECTRICAL LABOUR</t>
  </si>
  <si>
    <t xml:space="preserve">23.01
</t>
  </si>
  <si>
    <t xml:space="preserve">Gaffer
</t>
  </si>
  <si>
    <t xml:space="preserve">23.10
</t>
  </si>
  <si>
    <t xml:space="preserve">Best Boy
</t>
  </si>
  <si>
    <t xml:space="preserve">23.20
</t>
  </si>
  <si>
    <t xml:space="preserve">23.30
</t>
  </si>
  <si>
    <t xml:space="preserve">23.40
</t>
  </si>
  <si>
    <t xml:space="preserve">Rigging/Striking
</t>
  </si>
  <si>
    <t xml:space="preserve">23.50
</t>
  </si>
  <si>
    <t xml:space="preserve">Generator Operator
</t>
  </si>
  <si>
    <t xml:space="preserve">23.95
</t>
  </si>
  <si>
    <t>TOTAL ELECTRICAL LABOUR</t>
  </si>
  <si>
    <t>GRIP LABOUR</t>
  </si>
  <si>
    <t xml:space="preserve">24.01
</t>
  </si>
  <si>
    <t xml:space="preserve">Key Grip
</t>
  </si>
  <si>
    <t xml:space="preserve">24.10
</t>
  </si>
  <si>
    <t xml:space="preserve">24.20
</t>
  </si>
  <si>
    <t xml:space="preserve">Grip(s)
</t>
  </si>
  <si>
    <t xml:space="preserve">24.28
</t>
  </si>
  <si>
    <t xml:space="preserve">Crane Grip
</t>
  </si>
  <si>
    <t xml:space="preserve">24.30
</t>
  </si>
  <si>
    <t xml:space="preserve">24.40
</t>
  </si>
  <si>
    <t xml:space="preserve">24.50
</t>
  </si>
  <si>
    <t xml:space="preserve">Labourers(s)
</t>
  </si>
  <si>
    <t xml:space="preserve">24.70
</t>
  </si>
  <si>
    <t xml:space="preserve">Teleprompter Operator(s)
</t>
  </si>
  <si>
    <t xml:space="preserve">24.95
</t>
  </si>
  <si>
    <t>PRODUCTION SOUND LABOUR</t>
  </si>
  <si>
    <t xml:space="preserve">25.01
</t>
  </si>
  <si>
    <t xml:space="preserve">Mixer/Sound Recordist
</t>
  </si>
  <si>
    <t xml:space="preserve">25.10
</t>
  </si>
  <si>
    <t xml:space="preserve">Boom Operator
</t>
  </si>
  <si>
    <t xml:space="preserve">25.15
</t>
  </si>
  <si>
    <t xml:space="preserve">Cable Person
</t>
  </si>
  <si>
    <t xml:space="preserve">25.20
</t>
  </si>
  <si>
    <t xml:space="preserve">Playback Operator
</t>
  </si>
  <si>
    <t xml:space="preserve">25.70
</t>
  </si>
  <si>
    <t xml:space="preserve">Public Address Operator
</t>
  </si>
  <si>
    <t xml:space="preserve">25.95
</t>
  </si>
  <si>
    <t>TOTAL PRODUCTION SOUND LABOUR</t>
  </si>
  <si>
    <t>TRANSPORTATION LABOUR</t>
  </si>
  <si>
    <t xml:space="preserve">26.01
</t>
  </si>
  <si>
    <t xml:space="preserve">Co-ordinator
</t>
  </si>
  <si>
    <t xml:space="preserve">26.10
</t>
  </si>
  <si>
    <t xml:space="preserve">Captain
</t>
  </si>
  <si>
    <t xml:space="preserve">26.12
</t>
  </si>
  <si>
    <t xml:space="preserve">Co-Captain/Head Driver
</t>
  </si>
  <si>
    <t xml:space="preserve">26.20
</t>
  </si>
  <si>
    <t xml:space="preserve">26.95
</t>
  </si>
  <si>
    <t>TOTAL TRANSPORTATION LABOUR</t>
  </si>
  <si>
    <t xml:space="preserve">27.95
</t>
  </si>
  <si>
    <t xml:space="preserve">28.01
</t>
  </si>
  <si>
    <t xml:space="preserve">Office Rentals
</t>
  </si>
  <si>
    <t xml:space="preserve">28.03
</t>
  </si>
  <si>
    <t xml:space="preserve">Heat &amp; Light
</t>
  </si>
  <si>
    <t xml:space="preserve">28.05
</t>
  </si>
  <si>
    <t xml:space="preserve">Office Furniture
</t>
  </si>
  <si>
    <t xml:space="preserve">28.07
</t>
  </si>
  <si>
    <t xml:space="preserve">Carpenter(s)
</t>
  </si>
  <si>
    <t xml:space="preserve">14.40
</t>
  </si>
  <si>
    <t xml:space="preserve">Scenic Painter(s)
</t>
  </si>
  <si>
    <t xml:space="preserve">14.45
</t>
  </si>
  <si>
    <t xml:space="preserve">Head Painter
</t>
  </si>
  <si>
    <t xml:space="preserve">14.50
</t>
  </si>
  <si>
    <t xml:space="preserve">Painter(s)
</t>
  </si>
  <si>
    <t xml:space="preserve">14.60
</t>
  </si>
  <si>
    <t xml:space="preserve">Stand-by Carpenter(s)
</t>
  </si>
  <si>
    <t xml:space="preserve">14.65
</t>
  </si>
  <si>
    <t xml:space="preserve">Stand-by Painter(s)
</t>
  </si>
  <si>
    <t xml:space="preserve">14.70
</t>
  </si>
  <si>
    <t xml:space="preserve">14.75
</t>
  </si>
  <si>
    <t xml:space="preserve">Labourer(s)
</t>
  </si>
  <si>
    <t xml:space="preserve">14.95
</t>
  </si>
  <si>
    <t>TOTAL CONSTRUCTION LABOUR</t>
  </si>
  <si>
    <t>SET DRESSING LABOUR</t>
  </si>
  <si>
    <t xml:space="preserve">15.01
</t>
  </si>
  <si>
    <t xml:space="preserve">Set Decorator
</t>
  </si>
  <si>
    <t xml:space="preserve">15.10
</t>
  </si>
  <si>
    <t xml:space="preserve">Assistant Set Decorator(s)
</t>
  </si>
  <si>
    <t xml:space="preserve">15.30
</t>
  </si>
  <si>
    <t xml:space="preserve">15.95
</t>
  </si>
  <si>
    <t xml:space="preserve">15.20
</t>
  </si>
  <si>
    <t xml:space="preserve">Swing Gang
</t>
  </si>
  <si>
    <t>TOTAL SET DRESSING LABOUR</t>
  </si>
  <si>
    <t>PROPERTY LABOUR</t>
  </si>
  <si>
    <t xml:space="preserve">16.01
</t>
  </si>
  <si>
    <t xml:space="preserve">Property Master
</t>
  </si>
  <si>
    <t xml:space="preserve">Other Property Labour
</t>
  </si>
  <si>
    <t xml:space="preserve">16.10
</t>
  </si>
  <si>
    <t xml:space="preserve">Assistant Property Master
</t>
  </si>
  <si>
    <t xml:space="preserve">16.16
</t>
  </si>
  <si>
    <t xml:space="preserve">Property Buyer(s)
</t>
  </si>
  <si>
    <t xml:space="preserve">16.95
</t>
  </si>
  <si>
    <t>TOTAL PROPERTY LABOUR</t>
  </si>
  <si>
    <t xml:space="preserve">Other Special Effects Labour
</t>
  </si>
  <si>
    <t>SPECIAL EFFECTS LABOUR</t>
  </si>
  <si>
    <t xml:space="preserve">17.01
</t>
  </si>
  <si>
    <t xml:space="preserve">Special Effects Supervisor
</t>
  </si>
  <si>
    <t xml:space="preserve">17.10
</t>
  </si>
  <si>
    <t xml:space="preserve">Special Effects Assistant(s)
</t>
  </si>
  <si>
    <t xml:space="preserve">17.95
</t>
  </si>
  <si>
    <t>TOTAL SPECIAL EFFECTS LABOUR</t>
  </si>
  <si>
    <t>WRANGLING LABOUR</t>
  </si>
  <si>
    <t xml:space="preserve">18.01
</t>
  </si>
  <si>
    <t xml:space="preserve">Head Wrangler
</t>
  </si>
  <si>
    <t xml:space="preserve">18.95
</t>
  </si>
  <si>
    <t xml:space="preserve">Other Wrangling Labour
</t>
  </si>
  <si>
    <t>TOTAL WRANGLING LABOUR</t>
  </si>
  <si>
    <t>WARDROBE LABOUR</t>
  </si>
  <si>
    <t xml:space="preserve">19.01
</t>
  </si>
  <si>
    <t xml:space="preserve">Costume Designer
</t>
  </si>
  <si>
    <t xml:space="preserve">19.03
</t>
  </si>
  <si>
    <t xml:space="preserve">Assistant Costume Designer
</t>
  </si>
  <si>
    <t xml:space="preserve">19.05
</t>
  </si>
  <si>
    <t xml:space="preserve">Head  Wardrobe
</t>
  </si>
  <si>
    <t xml:space="preserve">19.10
</t>
  </si>
  <si>
    <t xml:space="preserve">Assistant Wardrobe 
</t>
  </si>
  <si>
    <t xml:space="preserve">19.20
</t>
  </si>
  <si>
    <t xml:space="preserve">Seamstress(es)/Tailor(s)
</t>
  </si>
  <si>
    <t xml:space="preserve">Other Wardrobe Labour
</t>
  </si>
  <si>
    <t xml:space="preserve">19.95
</t>
  </si>
  <si>
    <t>TOTAL WARDROBE LABOUR</t>
  </si>
  <si>
    <t>MAKEUP/HAIR LABOUR</t>
  </si>
  <si>
    <t xml:space="preserve">20.01
</t>
  </si>
  <si>
    <t xml:space="preserve">20.10
</t>
  </si>
  <si>
    <t xml:space="preserve">Assistant Makeup Artist
</t>
  </si>
  <si>
    <t xml:space="preserve">20.20
</t>
  </si>
  <si>
    <t xml:space="preserve">Dailies
</t>
  </si>
  <si>
    <t xml:space="preserve">20.40
</t>
  </si>
  <si>
    <t xml:space="preserve">Hairstylist
</t>
  </si>
  <si>
    <t xml:space="preserve">20.60
</t>
  </si>
  <si>
    <t xml:space="preserve">Assistant Hairdresser(s)
</t>
  </si>
  <si>
    <t xml:space="preserve">20.65
</t>
  </si>
  <si>
    <t xml:space="preserve">20.70
</t>
  </si>
  <si>
    <t xml:space="preserve">Special Effects Makeup/Hair
</t>
  </si>
  <si>
    <t xml:space="preserve">20.75
</t>
  </si>
  <si>
    <t xml:space="preserve">Wigs/Hairpieces Labour
</t>
  </si>
  <si>
    <t xml:space="preserve">20.95
</t>
  </si>
  <si>
    <t xml:space="preserve">Other Makeup/Hair Labour
</t>
  </si>
  <si>
    <t>TOTAL MAKEUP/HAIR LABOUR</t>
  </si>
  <si>
    <t>VIDEOTAPE TECHNICAL CREW</t>
  </si>
  <si>
    <t>STARS</t>
  </si>
  <si>
    <t xml:space="preserve">21.01
</t>
  </si>
  <si>
    <t xml:space="preserve">Technical Supervisor
</t>
  </si>
  <si>
    <t xml:space="preserve">21.03
</t>
  </si>
  <si>
    <t xml:space="preserve">Technical Director
</t>
  </si>
  <si>
    <t xml:space="preserve">21.05
</t>
  </si>
  <si>
    <t xml:space="preserve">Floor Manager
</t>
  </si>
  <si>
    <t xml:space="preserve">21.08
</t>
  </si>
  <si>
    <t xml:space="preserve">Lighting Consultant
</t>
  </si>
  <si>
    <t xml:space="preserve">21.10
</t>
  </si>
  <si>
    <t xml:space="preserve">Lighting Director
</t>
  </si>
  <si>
    <t xml:space="preserve">21.12
</t>
  </si>
  <si>
    <t xml:space="preserve">Boardman
</t>
  </si>
  <si>
    <t xml:space="preserve">21.15
</t>
  </si>
  <si>
    <t xml:space="preserve">Electrician(s)
</t>
  </si>
  <si>
    <t xml:space="preserve">21.20
</t>
  </si>
  <si>
    <t xml:space="preserve">Audio
</t>
  </si>
  <si>
    <t xml:space="preserve">06.90
</t>
  </si>
  <si>
    <t xml:space="preserve">Permits
</t>
  </si>
  <si>
    <t xml:space="preserve">06.92
</t>
  </si>
  <si>
    <t xml:space="preserve">06.95
</t>
  </si>
  <si>
    <t xml:space="preserve">10.01
</t>
  </si>
  <si>
    <t xml:space="preserve">Rights Payment (____%)
</t>
  </si>
  <si>
    <t xml:space="preserve">10.04
</t>
  </si>
  <si>
    <t xml:space="preserve">10.10
</t>
  </si>
  <si>
    <t xml:space="preserve">10.18
</t>
  </si>
  <si>
    <t xml:space="preserve">10.25
</t>
  </si>
  <si>
    <t xml:space="preserve">10.28
</t>
  </si>
  <si>
    <t xml:space="preserve">10.30
</t>
  </si>
  <si>
    <t xml:space="preserve">Warmup Performers
</t>
  </si>
  <si>
    <t xml:space="preserve">10.40
</t>
  </si>
  <si>
    <t xml:space="preserve">10.43
</t>
  </si>
  <si>
    <t xml:space="preserve">10.50
</t>
  </si>
  <si>
    <t xml:space="preserve">Stunt Coordinator(s)
</t>
  </si>
  <si>
    <t xml:space="preserve">10.55
</t>
  </si>
  <si>
    <t xml:space="preserve">10.65
</t>
  </si>
  <si>
    <t xml:space="preserve">10.60
</t>
  </si>
  <si>
    <t xml:space="preserve">10.67
</t>
  </si>
  <si>
    <t xml:space="preserve">Choreographer
</t>
  </si>
  <si>
    <t xml:space="preserve">Upgrading
</t>
  </si>
  <si>
    <t xml:space="preserve">10.70
</t>
  </si>
  <si>
    <t xml:space="preserve">Casting Director
</t>
  </si>
  <si>
    <t xml:space="preserve">10.75
</t>
  </si>
  <si>
    <t xml:space="preserve">Casting Expenses
</t>
  </si>
  <si>
    <t xml:space="preserve">10.76
</t>
  </si>
  <si>
    <t xml:space="preserve">Rehearsal Area
</t>
  </si>
  <si>
    <t xml:space="preserve">10.77
</t>
  </si>
  <si>
    <t xml:space="preserve">Video Expenses (Casting)
</t>
  </si>
  <si>
    <t xml:space="preserve">10.90
</t>
  </si>
  <si>
    <t xml:space="preserve">10.95
</t>
  </si>
  <si>
    <t>TOTAL CAST</t>
  </si>
  <si>
    <t xml:space="preserve">11.01
</t>
  </si>
  <si>
    <t xml:space="preserve">11.10
</t>
  </si>
  <si>
    <t xml:space="preserve">11.20
</t>
  </si>
  <si>
    <t xml:space="preserve">11.70
</t>
  </si>
  <si>
    <t xml:space="preserve">11.72
</t>
  </si>
  <si>
    <t xml:space="preserve">Casting Fee
</t>
  </si>
  <si>
    <t xml:space="preserve">11.74
</t>
  </si>
  <si>
    <t xml:space="preserve">11.75
</t>
  </si>
  <si>
    <t xml:space="preserve">11.80
</t>
  </si>
  <si>
    <t xml:space="preserve">Tutor(s)
</t>
  </si>
  <si>
    <t xml:space="preserve">11.81
</t>
  </si>
  <si>
    <t xml:space="preserve">Children's Co-ordinator
</t>
  </si>
  <si>
    <t xml:space="preserve">11.82
</t>
  </si>
  <si>
    <t xml:space="preserve">Guardian(s)
</t>
  </si>
  <si>
    <t xml:space="preserve">11.85
</t>
  </si>
  <si>
    <t xml:space="preserve">Collective Bargaining Administrative Fee
</t>
  </si>
  <si>
    <t xml:space="preserve">11.90
</t>
  </si>
  <si>
    <t xml:space="preserve">11.95
</t>
  </si>
  <si>
    <t>PRODUCTION STAFF</t>
  </si>
  <si>
    <t>Shoot</t>
  </si>
  <si>
    <t xml:space="preserve">12.01
</t>
  </si>
  <si>
    <t xml:space="preserve">Production Supervisor
</t>
  </si>
  <si>
    <t xml:space="preserve">12.05
</t>
  </si>
  <si>
    <t xml:space="preserve">12.08
</t>
  </si>
  <si>
    <t xml:space="preserve">Assistant Production Manager
</t>
  </si>
  <si>
    <t xml:space="preserve">12.10
</t>
  </si>
  <si>
    <t xml:space="preserve">Unit Manager
</t>
  </si>
  <si>
    <t xml:space="preserve">12.15
</t>
  </si>
  <si>
    <t xml:space="preserve">Location Manager
</t>
  </si>
  <si>
    <t xml:space="preserve">12.20
</t>
  </si>
  <si>
    <t xml:space="preserve">1st Assistant Director(s)
</t>
  </si>
  <si>
    <t xml:space="preserve">12.23
</t>
  </si>
  <si>
    <t xml:space="preserve">2nd Assistant Director(s)
</t>
  </si>
  <si>
    <t xml:space="preserve">12.28
</t>
  </si>
  <si>
    <t xml:space="preserve">3rd Assistant Director(s)
</t>
  </si>
  <si>
    <t xml:space="preserve">12.35
</t>
  </si>
  <si>
    <t xml:space="preserve">12.43
</t>
  </si>
  <si>
    <t xml:space="preserve">12.45
</t>
  </si>
  <si>
    <t xml:space="preserve">Production Secretary
</t>
  </si>
  <si>
    <t xml:space="preserve">12.48
</t>
  </si>
  <si>
    <t xml:space="preserve">12.50
</t>
  </si>
  <si>
    <t xml:space="preserve">Production Accountant
</t>
  </si>
  <si>
    <t xml:space="preserve">12.54
</t>
  </si>
  <si>
    <t xml:space="preserve">12.60
</t>
  </si>
  <si>
    <t xml:space="preserve">Local Contact Person(s)
</t>
  </si>
  <si>
    <t xml:space="preserve">12.70
</t>
  </si>
  <si>
    <t xml:space="preserve">Craft Services
</t>
  </si>
  <si>
    <t xml:space="preserve">12.62
</t>
  </si>
  <si>
    <t xml:space="preserve">Technical Advisor
</t>
  </si>
  <si>
    <t xml:space="preserve">12.64
</t>
  </si>
  <si>
    <t xml:space="preserve">Interpreter
</t>
  </si>
  <si>
    <t xml:space="preserve">12.80
</t>
  </si>
  <si>
    <t xml:space="preserve">12.95
</t>
  </si>
  <si>
    <t>TOTAL PRODUCTION STAFF</t>
  </si>
  <si>
    <t>DESIGN LABOUR</t>
  </si>
  <si>
    <t xml:space="preserve">13.01
</t>
  </si>
  <si>
    <t xml:space="preserve">Production Designer
</t>
  </si>
  <si>
    <t xml:space="preserve">13.10
</t>
  </si>
  <si>
    <t xml:space="preserve">Art Director
</t>
  </si>
  <si>
    <t xml:space="preserve">13.12
</t>
  </si>
  <si>
    <t xml:space="preserve">1st Assistant Art Director
</t>
  </si>
  <si>
    <t xml:space="preserve">13.14
</t>
  </si>
  <si>
    <t xml:space="preserve">2nd Assistant Art Director
</t>
  </si>
  <si>
    <t xml:space="preserve">13.20
</t>
  </si>
  <si>
    <t xml:space="preserve">Production Assistant(s)/Trainee(s)
</t>
  </si>
  <si>
    <t xml:space="preserve">13.30
</t>
  </si>
  <si>
    <t xml:space="preserve">Drafting
</t>
  </si>
  <si>
    <t xml:space="preserve">13.35
</t>
  </si>
  <si>
    <t xml:space="preserve">Graphic Artist(s)
</t>
  </si>
  <si>
    <t xml:space="preserve">13.95
</t>
  </si>
  <si>
    <t>TOTAL DESIGN LABOUR</t>
  </si>
  <si>
    <t>CONSTRUCTION LABOUR</t>
  </si>
  <si>
    <t xml:space="preserve">14.01
</t>
  </si>
  <si>
    <t xml:space="preserve">Construction Co-ordinator
</t>
  </si>
  <si>
    <t xml:space="preserve">14.20
</t>
  </si>
  <si>
    <t xml:space="preserve">Head Carpenter
</t>
  </si>
  <si>
    <t xml:space="preserve">Strike Crew
</t>
  </si>
  <si>
    <t xml:space="preserve">14.25
</t>
  </si>
  <si>
    <t>Production Office Expenses</t>
  </si>
  <si>
    <t>Studio/Backlot Expenses</t>
  </si>
  <si>
    <t>Location Office Expenses</t>
  </si>
  <si>
    <t>Site Expenses</t>
  </si>
  <si>
    <t>Travel &amp; Living Expenses</t>
  </si>
  <si>
    <t>Construction Materials</t>
  </si>
  <si>
    <t>Art Supplies</t>
  </si>
  <si>
    <t>Set Dressing</t>
  </si>
  <si>
    <t>Special Effects</t>
  </si>
  <si>
    <t>Wardrobe Supplies</t>
  </si>
  <si>
    <t>Makeup/Hair Supplies</t>
  </si>
  <si>
    <t>Video Studio Facilities</t>
  </si>
  <si>
    <t>Camera Equipment</t>
  </si>
  <si>
    <t>Electrical Equipment</t>
  </si>
  <si>
    <t>Grip Equipment</t>
  </si>
  <si>
    <t>Sound Equipment</t>
  </si>
  <si>
    <t>Second Unit</t>
  </si>
  <si>
    <t>Videotape Stock</t>
  </si>
  <si>
    <t>Production Laboratory</t>
  </si>
  <si>
    <t>Editorial Labour</t>
  </si>
  <si>
    <t>Editorial Equipment</t>
  </si>
  <si>
    <t>Post Production Laboratory</t>
  </si>
  <si>
    <t>Versioning/Closed-Captioning</t>
  </si>
  <si>
    <t>Amortization (Series)</t>
  </si>
  <si>
    <t>TOTAL "B" + "C"
(PRODUCTION AND POST PRODUCTION)</t>
  </si>
  <si>
    <t>General Expenses</t>
  </si>
  <si>
    <t>Indirect Costs</t>
  </si>
  <si>
    <t xml:space="preserve">01.01
</t>
  </si>
  <si>
    <t xml:space="preserve">Other
</t>
  </si>
  <si>
    <t xml:space="preserve">01.95
</t>
  </si>
  <si>
    <t>SCENARIO</t>
  </si>
  <si>
    <t xml:space="preserve">02.25
</t>
  </si>
  <si>
    <t xml:space="preserve">Research
</t>
  </si>
  <si>
    <t xml:space="preserve">02.27
</t>
  </si>
  <si>
    <t xml:space="preserve">Clearances/Searches
</t>
  </si>
  <si>
    <t xml:space="preserve">02.30
</t>
  </si>
  <si>
    <t xml:space="preserve">02.35
</t>
  </si>
  <si>
    <t xml:space="preserve">Script Reproduction
</t>
  </si>
  <si>
    <t xml:space="preserve">02.60
</t>
  </si>
  <si>
    <t xml:space="preserve">02.20
</t>
  </si>
  <si>
    <t xml:space="preserve">Script Editor(s)
</t>
  </si>
  <si>
    <t xml:space="preserve">Secretary
</t>
  </si>
  <si>
    <t xml:space="preserve">Travel Expenses
</t>
  </si>
  <si>
    <t xml:space="preserve">Living Expenses
</t>
  </si>
  <si>
    <t xml:space="preserve">02.90
</t>
  </si>
  <si>
    <t xml:space="preserve">Fringe Benefits
</t>
  </si>
  <si>
    <t xml:space="preserve">02.65
</t>
  </si>
  <si>
    <t xml:space="preserve">02.95
</t>
  </si>
  <si>
    <t xml:space="preserve">Consultant Expenses
</t>
  </si>
  <si>
    <t xml:space="preserve">03.05
</t>
  </si>
  <si>
    <t xml:space="preserve">Travel Expenses
 </t>
  </si>
  <si>
    <t xml:space="preserve">03.60
</t>
  </si>
  <si>
    <t xml:space="preserve">03.65
</t>
  </si>
  <si>
    <t xml:space="preserve">03.95
</t>
  </si>
  <si>
    <t xml:space="preserve">04.01
</t>
  </si>
  <si>
    <t xml:space="preserve">Writer(s)
</t>
  </si>
  <si>
    <t xml:space="preserve">02.01
</t>
  </si>
  <si>
    <t xml:space="preserve">Consultant(s)
</t>
  </si>
  <si>
    <t xml:space="preserve">02.05
</t>
  </si>
  <si>
    <t xml:space="preserve">Storyboard
</t>
  </si>
  <si>
    <t xml:space="preserve">02.15
</t>
  </si>
  <si>
    <t xml:space="preserve">Preliminary Breakdown/Budget
</t>
  </si>
  <si>
    <t xml:space="preserve">03.01
</t>
  </si>
  <si>
    <t xml:space="preserve">Office Expenses    
</t>
  </si>
  <si>
    <t xml:space="preserve">03.25
</t>
  </si>
  <si>
    <t xml:space="preserve">Survey/Scouting
</t>
  </si>
  <si>
    <t xml:space="preserve">03.50
</t>
  </si>
  <si>
    <t xml:space="preserve">Promotion
</t>
  </si>
  <si>
    <t xml:space="preserve">03.70
</t>
  </si>
  <si>
    <t xml:space="preserve">Co-Producer(s)
</t>
  </si>
  <si>
    <t xml:space="preserve">04.10
</t>
  </si>
  <si>
    <t xml:space="preserve">Associate Producer(s)
</t>
  </si>
  <si>
    <t xml:space="preserve">04.15
</t>
  </si>
  <si>
    <t xml:space="preserve">04.25
</t>
  </si>
  <si>
    <t xml:space="preserve">04.60
</t>
  </si>
  <si>
    <t xml:space="preserve">04.65
</t>
  </si>
  <si>
    <t xml:space="preserve">Public Relations
</t>
  </si>
  <si>
    <t xml:space="preserve">04.70
</t>
  </si>
  <si>
    <t xml:space="preserve">04.90
</t>
  </si>
  <si>
    <t xml:space="preserve">04.95
</t>
  </si>
  <si>
    <t>DIRECTOR</t>
  </si>
  <si>
    <t xml:space="preserve">Director
</t>
  </si>
  <si>
    <t xml:space="preserve">05.01
</t>
  </si>
  <si>
    <t xml:space="preserve">2nd Unit Director
</t>
  </si>
  <si>
    <t xml:space="preserve">05.05
</t>
  </si>
  <si>
    <t xml:space="preserve">Dialogue Director
</t>
  </si>
  <si>
    <t xml:space="preserve">05.07
</t>
  </si>
  <si>
    <t xml:space="preserve">05.30
</t>
  </si>
  <si>
    <t xml:space="preserve">05.60
</t>
  </si>
  <si>
    <t xml:space="preserve">05.65
</t>
  </si>
  <si>
    <t xml:space="preserve">05.90
</t>
  </si>
  <si>
    <t xml:space="preserve">05.95
</t>
  </si>
  <si>
    <t>TOTAL DIRECTOR</t>
  </si>
  <si>
    <t xml:space="preserve">Stars
</t>
  </si>
  <si>
    <t xml:space="preserve">06.01
</t>
  </si>
  <si>
    <t xml:space="preserve">Rights Payment (_______%)
</t>
  </si>
  <si>
    <t xml:space="preserve">06.04
</t>
  </si>
  <si>
    <t xml:space="preserve">06.40
</t>
  </si>
  <si>
    <t xml:space="preserve">06.44
</t>
  </si>
  <si>
    <t xml:space="preserve">06.60
</t>
  </si>
  <si>
    <t xml:space="preserve">06.65
</t>
  </si>
  <si>
    <t xml:space="preserve">Incidental Expenses
</t>
  </si>
  <si>
    <t xml:space="preserve">06.70
</t>
  </si>
  <si>
    <t xml:space="preserve">Post Production Expenses
</t>
  </si>
  <si>
    <t xml:space="preserve">06.72
</t>
  </si>
  <si>
    <t>TOTAL TRANSPORTATION</t>
  </si>
  <si>
    <t>CONSTRUCTION MATERIAL</t>
  </si>
  <si>
    <t>TOTAL CONSTRUCTION MATERIAL</t>
  </si>
  <si>
    <t>PROPS</t>
  </si>
  <si>
    <t>TOTAL PROPS</t>
  </si>
  <si>
    <t>SPECIAL EFFECTS</t>
  </si>
  <si>
    <t>TOTAL SPECIAL EFFECTS</t>
  </si>
  <si>
    <t>ANIMALS</t>
  </si>
  <si>
    <t>TOTAL ANIMALS</t>
  </si>
  <si>
    <t>PRODUCTION OFFICE EXPENSES</t>
  </si>
  <si>
    <t>TOTAL PRODUCTION OFFICE EXPENSES</t>
  </si>
  <si>
    <t>LOCATION OFFICE EXPENSES</t>
  </si>
  <si>
    <t>TOTAL LOCATION OFFICE EXPENSES</t>
  </si>
  <si>
    <t>TOTAL EXTRAS</t>
  </si>
  <si>
    <t>Transportation</t>
  </si>
  <si>
    <t>Props</t>
  </si>
  <si>
    <t>Animals</t>
  </si>
  <si>
    <t>Music</t>
  </si>
  <si>
    <t>TOTAL PRODUCTION LABORATORY</t>
  </si>
  <si>
    <t>Producer</t>
  </si>
  <si>
    <t>MUSIC</t>
  </si>
  <si>
    <t>TOTAL MUSIC</t>
  </si>
  <si>
    <t>AMORTIZATION (SERIES)</t>
  </si>
  <si>
    <t>TOTAL AMORTIZATION (SERIES)</t>
  </si>
  <si>
    <t>TOTAL PUBLICITY</t>
  </si>
  <si>
    <t>INDIRECT COSTS</t>
  </si>
  <si>
    <t>TOTAL INDIRECT COSTS</t>
  </si>
  <si>
    <t>DEVELOPMENT COSTS</t>
  </si>
  <si>
    <t>PRODUCER</t>
  </si>
  <si>
    <t>TOTAL PRODUCER</t>
  </si>
  <si>
    <t>CAMERA EQUIPMENT</t>
  </si>
  <si>
    <t>TOTAL CAMERA EQUIPMENT</t>
  </si>
  <si>
    <t>ELECTRICAL EQUIPMENT</t>
  </si>
  <si>
    <t>TOTAL ELECTRICAL EQUIPMENT</t>
  </si>
  <si>
    <t>SOUND EQUIPMENT</t>
  </si>
  <si>
    <t>TOTAL SOUND EQUIPMENT</t>
  </si>
  <si>
    <t>PRODUCTION LABORATORY</t>
  </si>
  <si>
    <t>Stars</t>
  </si>
  <si>
    <t>Director</t>
  </si>
  <si>
    <t>Cast</t>
  </si>
  <si>
    <t>Fringe Benefits</t>
  </si>
  <si>
    <t>Unit Expenses</t>
  </si>
  <si>
    <t>Unit Publicity</t>
  </si>
  <si>
    <t>Contingency</t>
  </si>
  <si>
    <t>Completion Guarantee</t>
  </si>
  <si>
    <t>STORY RIGHTS/ACQUISITIONS</t>
  </si>
  <si>
    <t xml:space="preserve">TOTAL STARS </t>
  </si>
  <si>
    <t>CAST</t>
  </si>
  <si>
    <t xml:space="preserve">FRINGE BENEFITS </t>
  </si>
  <si>
    <t>TOTAL FRINGE BENEFITS</t>
  </si>
  <si>
    <t>SITE EXPENSES</t>
  </si>
  <si>
    <t>UNIT EXPENSES</t>
  </si>
  <si>
    <t>TOTAL UNIT EXPENSES</t>
  </si>
  <si>
    <t>ART SUPPLIES</t>
  </si>
  <si>
    <t>TOTAL ART SUPPLIES</t>
  </si>
  <si>
    <t>WARDROBE SUPPLIES</t>
  </si>
  <si>
    <t>TOTAL WARDROBE SUPPLIES</t>
  </si>
  <si>
    <t>MAKEUP/HAIR SUPPLIES</t>
  </si>
  <si>
    <t>TOTAL MAKEUP/HAIR SUPPLIES</t>
  </si>
  <si>
    <t>VIDEOTAPE  STUDIO FACILITIES</t>
  </si>
  <si>
    <t>VIDEOTAPE REMOTE TECHNICAL FACILITIES</t>
  </si>
  <si>
    <t>TOTAL VIDEOTAPE REMOTE TECHNICAL FACILITIES</t>
  </si>
  <si>
    <t>GRIP EQUIPMENT</t>
  </si>
  <si>
    <t>TOTAL GRIP EQUIPMENT</t>
  </si>
  <si>
    <t>SECOND UNIT</t>
  </si>
  <si>
    <t>VIDEOTAPE STOCK</t>
  </si>
  <si>
    <t>UNIT PUBLICITY</t>
  </si>
  <si>
    <t>COMPLETION GUARANTEE</t>
  </si>
  <si>
    <t>CONTINGENCY</t>
  </si>
  <si>
    <t>Scenario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</si>
  <si>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</si>
  <si>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</si>
  <si>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</si>
  <si>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</si>
  <si>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</si>
  <si>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</si>
  <si>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</si>
  <si>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</si>
  <si>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</si>
  <si>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</si>
  <si>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</si>
  <si>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</si>
  <si>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</si>
  <si>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</si>
  <si>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</si>
  <si>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r>
      <t>Telephone/Fax/Cellular/Internet</t>
    </r>
    <r>
      <rPr>
        <strike/>
        <sz val="9"/>
        <rFont val="Abadi MT Condensed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</si>
</sst>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.00"/>
  </numFmts>
  <fonts count="17">
    <font>
      <sz val="9"/>
      <name val="Geneva"/>
      <family val="2"/>
    </font>
    <font>
      <b/>
      <sz val="9"/>
      <name val="Geneva"/>
      <family val="2"/>
    </font>
    <font>
      <sz val="10"/>
      <name val="Geneva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badi MT Condensed"/>
      <family val="2"/>
    </font>
    <font>
      <b/>
      <sz val="9"/>
      <color indexed="8"/>
      <name val="Abadi MT Condensed"/>
      <family val="2"/>
    </font>
    <font>
      <b/>
      <sz val="9"/>
      <name val="Abadi MT Condensed"/>
      <family val="2"/>
    </font>
    <font>
      <sz val="9"/>
      <color indexed="8"/>
      <name val="Abadi MT Condensed"/>
      <family val="2"/>
    </font>
    <font>
      <strike/>
      <sz val="9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0" fontId="3" fillId="0" borderId="0"/>
  </cellStyleXfs>
  <cellXfs count="400">
    <xf numFmtId="0" fontId="0" fillId="0" borderId="0" xfId="0"/>
    <xf numFmtId="2" fontId="3" fillId="0" borderId="0" xfId="2" applyNumberFormat="1" applyProtection="1">
      <protection locked="0"/>
    </xf>
    <xf numFmtId="0" fontId="3" fillId="0" borderId="0" xfId="2"/>
    <xf numFmtId="2" fontId="3" fillId="0" borderId="0" xfId="2" applyNumberFormat="1" applyAlignment="1" applyProtection="1">
      <alignment horizontal="center"/>
      <protection locked="0"/>
    </xf>
    <xf numFmtId="2" fontId="3" fillId="0" borderId="0" xfId="2" applyNumberFormat="1" applyAlignment="1" applyProtection="1">
      <alignment vertical="top"/>
      <protection locked="0"/>
    </xf>
    <xf numFmtId="0" fontId="3" fillId="0" borderId="0" xfId="2" applyAlignment="1">
      <alignment vertical="top"/>
    </xf>
    <xf numFmtId="2" fontId="3" fillId="0" borderId="0" xfId="2" applyNumberFormat="1" applyBorder="1" applyProtection="1"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0" xfId="2" applyBorder="1"/>
    <xf numFmtId="2" fontId="3" fillId="0" borderId="0" xfId="2" applyNumberFormat="1" applyBorder="1" applyAlignment="1" applyProtection="1">
      <alignment horizontal="center"/>
      <protection locked="0"/>
    </xf>
    <xf numFmtId="15" fontId="3" fillId="0" borderId="0" xfId="2" applyNumberForma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0" fontId="3" fillId="0" borderId="0" xfId="2" applyFont="1" applyBorder="1"/>
    <xf numFmtId="0" fontId="3" fillId="0" borderId="0" xfId="2" applyAlignment="1" applyProtection="1">
      <alignment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wrapText="1"/>
      <protection locked="0"/>
    </xf>
    <xf numFmtId="2" fontId="4" fillId="0" borderId="0" xfId="2" applyNumberFormat="1" applyFont="1" applyBorder="1" applyAlignment="1" applyProtection="1">
      <alignment wrapText="1"/>
      <protection locked="0"/>
    </xf>
    <xf numFmtId="0" fontId="4" fillId="0" borderId="0" xfId="2" applyFont="1" applyBorder="1"/>
    <xf numFmtId="0" fontId="3" fillId="0" borderId="0" xfId="2" applyFont="1" applyBorder="1" applyAlignment="1">
      <alignment wrapText="1"/>
    </xf>
    <xf numFmtId="0" fontId="4" fillId="0" borderId="0" xfId="2" applyFont="1" applyBorder="1" applyAlignment="1" applyProtection="1">
      <alignment horizontal="center" vertical="top"/>
      <protection locked="0"/>
    </xf>
    <xf numFmtId="2" fontId="4" fillId="0" borderId="0" xfId="2" applyNumberFormat="1" applyFont="1" applyBorder="1" applyAlignment="1" applyProtection="1">
      <alignment vertical="top" wrapText="1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4" fillId="0" borderId="2" xfId="2" applyFont="1" applyBorder="1" applyProtection="1"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3" fillId="0" borderId="2" xfId="2" applyBorder="1"/>
    <xf numFmtId="0" fontId="4" fillId="0" borderId="3" xfId="2" applyFont="1" applyBorder="1"/>
    <xf numFmtId="0" fontId="4" fillId="0" borderId="3" xfId="2" applyFont="1" applyBorder="1" applyProtection="1">
      <protection locked="0"/>
    </xf>
    <xf numFmtId="0" fontId="4" fillId="0" borderId="3" xfId="2" applyFont="1" applyBorder="1" applyAlignment="1" applyProtection="1">
      <alignment wrapText="1"/>
      <protection locked="0"/>
    </xf>
    <xf numFmtId="0" fontId="4" fillId="0" borderId="4" xfId="2" applyFont="1" applyBorder="1" applyAlignment="1" applyProtection="1">
      <alignment vertical="top" wrapText="1"/>
      <protection locked="0"/>
    </xf>
    <xf numFmtId="0" fontId="4" fillId="0" borderId="5" xfId="2" applyFont="1" applyBorder="1" applyAlignment="1" applyProtection="1">
      <alignment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2" fontId="4" fillId="0" borderId="6" xfId="2" applyNumberFormat="1" applyFont="1" applyBorder="1" applyAlignment="1" applyProtection="1">
      <alignment vertical="top" wrapText="1"/>
      <protection locked="0"/>
    </xf>
    <xf numFmtId="0" fontId="4" fillId="0" borderId="7" xfId="2" applyFont="1" applyBorder="1" applyProtection="1">
      <protection locked="0"/>
    </xf>
    <xf numFmtId="0" fontId="4" fillId="0" borderId="7" xfId="2" applyFont="1" applyBorder="1"/>
    <xf numFmtId="0" fontId="4" fillId="0" borderId="4" xfId="2" applyFont="1" applyBorder="1"/>
    <xf numFmtId="0" fontId="4" fillId="0" borderId="5" xfId="2" applyFont="1" applyBorder="1"/>
    <xf numFmtId="0" fontId="3" fillId="0" borderId="5" xfId="2" applyBorder="1"/>
    <xf numFmtId="0" fontId="4" fillId="0" borderId="6" xfId="2" applyFont="1" applyBorder="1" applyAlignment="1">
      <alignment horizontal="left"/>
    </xf>
    <xf numFmtId="0" fontId="4" fillId="0" borderId="1" xfId="2" applyFont="1" applyBorder="1"/>
    <xf numFmtId="0" fontId="4" fillId="0" borderId="2" xfId="2" applyFont="1" applyBorder="1"/>
    <xf numFmtId="0" fontId="4" fillId="0" borderId="8" xfId="2" applyFont="1" applyBorder="1"/>
    <xf numFmtId="0" fontId="4" fillId="0" borderId="6" xfId="2" applyFont="1" applyBorder="1"/>
    <xf numFmtId="0" fontId="4" fillId="0" borderId="3" xfId="2" applyFont="1" applyBorder="1" applyAlignment="1">
      <alignment horizontal="right"/>
    </xf>
    <xf numFmtId="0" fontId="3" fillId="0" borderId="5" xfId="2" applyFont="1" applyBorder="1"/>
    <xf numFmtId="0" fontId="3" fillId="0" borderId="6" xfId="2" applyBorder="1"/>
    <xf numFmtId="0" fontId="3" fillId="0" borderId="3" xfId="2" applyFont="1" applyBorder="1"/>
    <xf numFmtId="0" fontId="3" fillId="0" borderId="7" xfId="2" applyBorder="1"/>
    <xf numFmtId="0" fontId="4" fillId="0" borderId="0" xfId="2" applyFont="1" applyBorder="1" applyAlignment="1">
      <alignment horizontal="left"/>
    </xf>
    <xf numFmtId="0" fontId="4" fillId="0" borderId="8" xfId="2" applyFont="1" applyBorder="1" applyProtection="1">
      <protection locked="0"/>
    </xf>
    <xf numFmtId="0" fontId="4" fillId="0" borderId="3" xfId="2" applyFont="1" applyBorder="1" applyAlignment="1" applyProtection="1">
      <alignment vertical="top" wrapText="1"/>
      <protection locked="0"/>
    </xf>
    <xf numFmtId="2" fontId="4" fillId="0" borderId="8" xfId="2" applyNumberFormat="1" applyFont="1" applyBorder="1" applyAlignment="1" applyProtection="1">
      <alignment wrapText="1"/>
      <protection locked="0"/>
    </xf>
    <xf numFmtId="0" fontId="3" fillId="0" borderId="3" xfId="2" applyFont="1" applyBorder="1" applyAlignment="1">
      <alignment horizontal="right"/>
    </xf>
    <xf numFmtId="0" fontId="3" fillId="0" borderId="1" xfId="2" applyBorder="1"/>
    <xf numFmtId="0" fontId="3" fillId="0" borderId="8" xfId="2" applyBorder="1"/>
    <xf numFmtId="0" fontId="3" fillId="0" borderId="7" xfId="2" applyFont="1" applyBorder="1" applyAlignment="1">
      <alignment horizontal="right"/>
    </xf>
    <xf numFmtId="0" fontId="3" fillId="0" borderId="4" xfId="2" applyBorder="1"/>
    <xf numFmtId="0" fontId="4" fillId="0" borderId="5" xfId="2" applyFont="1" applyBorder="1" applyProtection="1">
      <protection locked="0"/>
    </xf>
    <xf numFmtId="0" fontId="4" fillId="0" borderId="6" xfId="2" applyFont="1" applyBorder="1" applyAlignment="1" applyProtection="1">
      <alignment horizontal="left"/>
      <protection locked="0"/>
    </xf>
    <xf numFmtId="0" fontId="4" fillId="0" borderId="5" xfId="2" applyFont="1" applyBorder="1" applyAlignment="1" applyProtection="1">
      <alignment horizontal="right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4" fillId="0" borderId="5" xfId="2" applyFont="1" applyBorder="1" applyAlignment="1" applyProtection="1">
      <alignment horizontal="right" vertical="top" wrapText="1"/>
      <protection locked="0"/>
    </xf>
    <xf numFmtId="2" fontId="4" fillId="0" borderId="5" xfId="2" applyNumberFormat="1" applyFont="1" applyBorder="1" applyAlignment="1" applyProtection="1">
      <alignment horizontal="right" vertical="top" wrapText="1"/>
      <protection locked="0"/>
    </xf>
    <xf numFmtId="0" fontId="3" fillId="0" borderId="9" xfId="2" applyFont="1" applyBorder="1"/>
    <xf numFmtId="0" fontId="3" fillId="0" borderId="9" xfId="2" applyBorder="1"/>
    <xf numFmtId="0" fontId="5" fillId="0" borderId="3" xfId="2" applyFont="1" applyBorder="1" applyAlignment="1" applyProtection="1">
      <alignment wrapText="1"/>
      <protection locked="0"/>
    </xf>
    <xf numFmtId="0" fontId="3" fillId="0" borderId="4" xfId="2" applyFont="1" applyBorder="1" applyAlignment="1">
      <alignment horizontal="right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/>
    <xf numFmtId="165" fontId="8" fillId="0" borderId="0" xfId="0" applyNumberFormat="1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/>
    </xf>
    <xf numFmtId="2" fontId="8" fillId="0" borderId="4" xfId="0" applyNumberFormat="1" applyFont="1" applyBorder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5" fontId="7" fillId="0" borderId="0" xfId="0" applyNumberFormat="1" applyFont="1"/>
    <xf numFmtId="2" fontId="8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2" fontId="8" fillId="2" borderId="5" xfId="0" applyNumberFormat="1" applyFont="1" applyFill="1" applyBorder="1" applyProtection="1">
      <protection locked="0"/>
    </xf>
    <xf numFmtId="165" fontId="11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/>
    <xf numFmtId="0" fontId="11" fillId="2" borderId="5" xfId="0" applyFont="1" applyFill="1" applyBorder="1"/>
    <xf numFmtId="165" fontId="11" fillId="0" borderId="0" xfId="0" applyNumberFormat="1" applyFont="1" applyAlignment="1">
      <alignment horizontal="right"/>
    </xf>
    <xf numFmtId="0" fontId="11" fillId="2" borderId="9" xfId="0" applyFont="1" applyFill="1" applyBorder="1"/>
    <xf numFmtId="0" fontId="11" fillId="2" borderId="0" xfId="0" applyFont="1" applyFill="1" applyBorder="1"/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Protection="1">
      <protection locked="0"/>
    </xf>
    <xf numFmtId="3" fontId="8" fillId="0" borderId="4" xfId="0" applyNumberFormat="1" applyFont="1" applyBorder="1" applyAlignment="1" applyProtection="1">
      <alignment horizontal="right"/>
    </xf>
    <xf numFmtId="3" fontId="8" fillId="0" borderId="3" xfId="0" applyNumberFormat="1" applyFont="1" applyBorder="1" applyAlignment="1" applyProtection="1">
      <alignment horizontal="right"/>
    </xf>
    <xf numFmtId="3" fontId="9" fillId="0" borderId="26" xfId="0" applyNumberFormat="1" applyFont="1" applyBorder="1" applyProtection="1"/>
    <xf numFmtId="3" fontId="8" fillId="0" borderId="4" xfId="0" applyNumberFormat="1" applyFont="1" applyBorder="1" applyProtection="1"/>
    <xf numFmtId="3" fontId="8" fillId="0" borderId="3" xfId="0" applyNumberFormat="1" applyFont="1" applyBorder="1" applyProtection="1"/>
    <xf numFmtId="3" fontId="9" fillId="0" borderId="26" xfId="0" applyNumberFormat="1" applyFont="1" applyBorder="1" applyAlignment="1" applyProtection="1">
      <alignment vertical="center"/>
    </xf>
    <xf numFmtId="3" fontId="8" fillId="0" borderId="14" xfId="0" applyNumberFormat="1" applyFont="1" applyBorder="1" applyAlignment="1" applyProtection="1">
      <alignment horizontal="right"/>
    </xf>
    <xf numFmtId="3" fontId="8" fillId="0" borderId="14" xfId="0" applyNumberFormat="1" applyFont="1" applyBorder="1" applyProtection="1"/>
    <xf numFmtId="3" fontId="9" fillId="0" borderId="27" xfId="0" applyNumberFormat="1" applyFont="1" applyBorder="1" applyProtection="1"/>
    <xf numFmtId="3" fontId="8" fillId="0" borderId="28" xfId="0" applyNumberFormat="1" applyFont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right"/>
    </xf>
    <xf numFmtId="3" fontId="9" fillId="0" borderId="29" xfId="0" applyNumberFormat="1" applyFont="1" applyBorder="1" applyProtection="1"/>
    <xf numFmtId="3" fontId="8" fillId="0" borderId="16" xfId="0" applyNumberFormat="1" applyFont="1" applyBorder="1" applyProtection="1"/>
    <xf numFmtId="3" fontId="8" fillId="0" borderId="13" xfId="0" applyNumberFormat="1" applyFont="1" applyBorder="1" applyProtection="1"/>
    <xf numFmtId="3" fontId="9" fillId="0" borderId="29" xfId="0" applyNumberFormat="1" applyFont="1" applyBorder="1" applyAlignment="1" applyProtection="1">
      <alignment vertical="center"/>
    </xf>
    <xf numFmtId="0" fontId="5" fillId="0" borderId="5" xfId="2" applyFont="1" applyBorder="1" applyAlignment="1" applyProtection="1">
      <alignment horizontal="left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4" fillId="0" borderId="9" xfId="2" applyFont="1" applyBorder="1" applyAlignment="1" applyProtection="1">
      <alignment horizontal="left"/>
      <protection locked="0"/>
    </xf>
    <xf numFmtId="0" fontId="4" fillId="0" borderId="15" xfId="2" applyFont="1" applyBorder="1" applyAlignment="1" applyProtection="1">
      <alignment horizontal="left"/>
      <protection locked="0"/>
    </xf>
    <xf numFmtId="0" fontId="4" fillId="0" borderId="9" xfId="2" applyFont="1" applyBorder="1" applyAlignment="1" applyProtection="1">
      <alignment horizontal="left" vertical="top"/>
      <protection locked="0"/>
    </xf>
    <xf numFmtId="0" fontId="4" fillId="0" borderId="15" xfId="2" applyFont="1" applyBorder="1" applyAlignment="1" applyProtection="1">
      <alignment horizontal="left" vertical="top"/>
      <protection locked="0"/>
    </xf>
    <xf numFmtId="0" fontId="11" fillId="2" borderId="5" xfId="0" applyFont="1" applyFill="1" applyBorder="1" applyAlignment="1"/>
    <xf numFmtId="0" fontId="7" fillId="2" borderId="5" xfId="0" applyFont="1" applyFill="1" applyBorder="1" applyAlignment="1"/>
    <xf numFmtId="0" fontId="11" fillId="2" borderId="9" xfId="0" applyFont="1" applyFill="1" applyBorder="1" applyAlignment="1"/>
    <xf numFmtId="0" fontId="11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14" xfId="0" applyFont="1" applyBorder="1" applyAlignment="1" applyProtection="1"/>
    <xf numFmtId="0" fontId="10" fillId="0" borderId="14" xfId="0" applyFont="1" applyBorder="1" applyAlignment="1" applyProtection="1"/>
    <xf numFmtId="0" fontId="8" fillId="0" borderId="14" xfId="0" applyFont="1" applyFill="1" applyBorder="1" applyAlignment="1" applyProtection="1"/>
    <xf numFmtId="165" fontId="12" fillId="0" borderId="0" xfId="0" applyNumberFormat="1" applyFont="1" applyAlignment="1">
      <alignment horizontal="right"/>
    </xf>
    <xf numFmtId="0" fontId="13" fillId="0" borderId="5" xfId="0" applyFont="1" applyBorder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Font="1" applyFill="1"/>
    <xf numFmtId="165" fontId="12" fillId="0" borderId="0" xfId="0" applyNumberFormat="1" applyFont="1" applyAlignment="1">
      <alignment horizontal="center" vertical="top"/>
    </xf>
    <xf numFmtId="0" fontId="12" fillId="0" borderId="5" xfId="0" applyFont="1" applyBorder="1" applyAlignment="1">
      <alignment horizontal="left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 vertical="center"/>
    </xf>
    <xf numFmtId="0" fontId="12" fillId="0" borderId="5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top"/>
    </xf>
    <xf numFmtId="165" fontId="14" fillId="0" borderId="5" xfId="0" applyNumberFormat="1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Protection="1">
      <protection locked="0"/>
    </xf>
    <xf numFmtId="2" fontId="14" fillId="0" borderId="5" xfId="0" applyNumberFormat="1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165" fontId="12" fillId="0" borderId="14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2" fontId="12" fillId="0" borderId="0" xfId="0" applyNumberFormat="1" applyFont="1" applyFill="1" applyBorder="1" applyProtection="1">
      <protection locked="0"/>
    </xf>
    <xf numFmtId="2" fontId="12" fillId="0" borderId="9" xfId="0" applyNumberFormat="1" applyFont="1" applyFill="1" applyBorder="1" applyProtection="1">
      <protection locked="0"/>
    </xf>
    <xf numFmtId="2" fontId="12" fillId="0" borderId="15" xfId="0" applyNumberFormat="1" applyFont="1" applyFill="1" applyBorder="1" applyProtection="1">
      <protection locked="0"/>
    </xf>
    <xf numFmtId="38" fontId="12" fillId="2" borderId="14" xfId="1" applyNumberFormat="1" applyFont="1" applyFill="1" applyBorder="1" applyAlignment="1" applyProtection="1">
      <alignment vertical="center"/>
    </xf>
    <xf numFmtId="165" fontId="12" fillId="0" borderId="16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2" fontId="12" fillId="0" borderId="2" xfId="0" applyNumberFormat="1" applyFont="1" applyFill="1" applyBorder="1" applyProtection="1">
      <protection locked="0"/>
    </xf>
    <xf numFmtId="2" fontId="12" fillId="0" borderId="5" xfId="0" applyNumberFormat="1" applyFont="1" applyFill="1" applyBorder="1" applyProtection="1">
      <protection locked="0"/>
    </xf>
    <xf numFmtId="2" fontId="12" fillId="0" borderId="8" xfId="0" applyNumberFormat="1" applyFont="1" applyFill="1" applyBorder="1" applyProtection="1">
      <protection locked="0"/>
    </xf>
    <xf numFmtId="38" fontId="14" fillId="0" borderId="8" xfId="1" applyNumberFormat="1" applyFont="1" applyFill="1" applyBorder="1" applyAlignment="1" applyProtection="1">
      <alignment vertical="center"/>
    </xf>
    <xf numFmtId="38" fontId="14" fillId="0" borderId="14" xfId="1" applyNumberFormat="1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2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Protection="1">
      <protection locked="0"/>
    </xf>
    <xf numFmtId="38" fontId="12" fillId="0" borderId="2" xfId="1" applyNumberFormat="1" applyFont="1" applyFill="1" applyBorder="1" applyProtection="1">
      <protection locked="0"/>
    </xf>
    <xf numFmtId="38" fontId="12" fillId="0" borderId="0" xfId="1" applyNumberFormat="1" applyFont="1" applyFill="1" applyBorder="1" applyProtection="1">
      <protection locked="0"/>
    </xf>
    <xf numFmtId="38" fontId="14" fillId="0" borderId="5" xfId="1" applyNumberFormat="1" applyFont="1" applyFill="1" applyBorder="1" applyProtection="1">
      <protection locked="0"/>
    </xf>
    <xf numFmtId="38" fontId="14" fillId="0" borderId="0" xfId="1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2" fillId="2" borderId="1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4" fontId="12" fillId="2" borderId="14" xfId="0" applyNumberFormat="1" applyFont="1" applyFill="1" applyBorder="1" applyAlignment="1">
      <alignment vertical="center"/>
    </xf>
    <xf numFmtId="38" fontId="12" fillId="0" borderId="14" xfId="1" applyNumberFormat="1" applyFont="1" applyFill="1" applyBorder="1" applyAlignment="1" applyProtection="1">
      <alignment vertical="center"/>
      <protection locked="0"/>
    </xf>
    <xf numFmtId="165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2" fontId="12" fillId="2" borderId="14" xfId="0" applyNumberFormat="1" applyFont="1" applyFill="1" applyBorder="1" applyAlignment="1">
      <alignment horizontal="center" vertical="center"/>
    </xf>
    <xf numFmtId="3" fontId="15" fillId="0" borderId="14" xfId="0" quotePrefix="1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 applyProtection="1">
      <alignment horizontal="center" wrapText="1"/>
      <protection locked="0"/>
    </xf>
    <xf numFmtId="38" fontId="14" fillId="0" borderId="14" xfId="1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38" fontId="12" fillId="2" borderId="16" xfId="1" applyNumberFormat="1" applyFont="1" applyFill="1" applyBorder="1" applyAlignment="1" applyProtection="1">
      <alignment vertical="center"/>
      <protection locked="0"/>
    </xf>
    <xf numFmtId="38" fontId="12" fillId="2" borderId="14" xfId="1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Protection="1">
      <protection locked="0"/>
    </xf>
    <xf numFmtId="165" fontId="12" fillId="0" borderId="10" xfId="0" applyNumberFormat="1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wrapText="1"/>
      <protection locked="0"/>
    </xf>
    <xf numFmtId="38" fontId="14" fillId="0" borderId="15" xfId="1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/>
    <xf numFmtId="0" fontId="12" fillId="0" borderId="14" xfId="0" applyFont="1" applyFill="1" applyBorder="1" applyAlignment="1" applyProtection="1">
      <alignment wrapText="1"/>
      <protection locked="0"/>
    </xf>
    <xf numFmtId="165" fontId="1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vertical="top" wrapText="1"/>
      <protection locked="0"/>
    </xf>
    <xf numFmtId="0" fontId="12" fillId="0" borderId="8" xfId="0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2" fontId="12" fillId="0" borderId="10" xfId="0" applyNumberFormat="1" applyFont="1" applyFill="1" applyBorder="1" applyAlignment="1" applyProtection="1">
      <alignment horizontal="center" wrapText="1"/>
      <protection locked="0"/>
    </xf>
    <xf numFmtId="2" fontId="12" fillId="0" borderId="4" xfId="0" applyNumberFormat="1" applyFont="1" applyFill="1" applyBorder="1" applyAlignment="1" applyProtection="1">
      <alignment horizontal="center" wrapText="1"/>
      <protection locked="0"/>
    </xf>
    <xf numFmtId="2" fontId="12" fillId="0" borderId="14" xfId="0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/>
    <xf numFmtId="0" fontId="12" fillId="0" borderId="14" xfId="0" applyFont="1" applyFill="1" applyBorder="1" applyAlignment="1" applyProtection="1">
      <alignment horizontal="center" vertical="top" wrapText="1"/>
      <protection locked="0"/>
    </xf>
    <xf numFmtId="2" fontId="12" fillId="0" borderId="10" xfId="0" applyNumberFormat="1" applyFont="1" applyFill="1" applyBorder="1" applyAlignment="1" applyProtection="1">
      <alignment wrapText="1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2" fontId="12" fillId="2" borderId="17" xfId="0" applyNumberFormat="1" applyFont="1" applyFill="1" applyBorder="1" applyProtection="1">
      <protection locked="0"/>
    </xf>
    <xf numFmtId="3" fontId="12" fillId="0" borderId="16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0" fontId="12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2" fillId="0" borderId="19" xfId="0" applyFont="1" applyFill="1" applyBorder="1" applyProtection="1">
      <protection locked="0"/>
    </xf>
    <xf numFmtId="2" fontId="12" fillId="0" borderId="19" xfId="0" applyNumberFormat="1" applyFont="1" applyFill="1" applyBorder="1" applyProtection="1">
      <protection locked="0"/>
    </xf>
    <xf numFmtId="2" fontId="12" fillId="0" borderId="20" xfId="0" applyNumberFormat="1" applyFont="1" applyFill="1" applyBorder="1" applyProtection="1">
      <protection locked="0"/>
    </xf>
    <xf numFmtId="3" fontId="12" fillId="0" borderId="17" xfId="0" applyNumberFormat="1" applyFont="1" applyBorder="1" applyAlignment="1">
      <alignment vertical="top"/>
    </xf>
    <xf numFmtId="3" fontId="12" fillId="0" borderId="17" xfId="0" applyNumberFormat="1" applyFont="1" applyBorder="1" applyAlignment="1">
      <alignment vertical="top"/>
    </xf>
    <xf numFmtId="0" fontId="12" fillId="0" borderId="21" xfId="0" applyFont="1" applyFill="1" applyBorder="1" applyAlignment="1" applyProtection="1">
      <alignment wrapText="1"/>
      <protection locked="0"/>
    </xf>
    <xf numFmtId="0" fontId="12" fillId="0" borderId="22" xfId="0" applyFont="1" applyFill="1" applyBorder="1" applyProtection="1">
      <protection locked="0"/>
    </xf>
    <xf numFmtId="2" fontId="12" fillId="0" borderId="22" xfId="0" applyNumberFormat="1" applyFont="1" applyFill="1" applyBorder="1" applyProtection="1">
      <protection locked="0"/>
    </xf>
    <xf numFmtId="2" fontId="12" fillId="0" borderId="23" xfId="0" applyNumberFormat="1" applyFont="1" applyFill="1" applyBorder="1" applyProtection="1"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2" fontId="12" fillId="2" borderId="7" xfId="0" applyNumberFormat="1" applyFont="1" applyFill="1" applyBorder="1" applyProtection="1"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Protection="1">
      <protection locked="0"/>
    </xf>
    <xf numFmtId="2" fontId="12" fillId="0" borderId="6" xfId="0" applyNumberFormat="1" applyFont="1" applyFill="1" applyBorder="1" applyProtection="1">
      <protection locked="0"/>
    </xf>
    <xf numFmtId="2" fontId="12" fillId="2" borderId="13" xfId="0" applyNumberFormat="1" applyFont="1" applyFill="1" applyBorder="1" applyProtection="1">
      <protection locked="0"/>
    </xf>
    <xf numFmtId="3" fontId="12" fillId="0" borderId="13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vertical="top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2" fontId="12" fillId="2" borderId="6" xfId="0" applyNumberFormat="1" applyFont="1" applyFill="1" applyBorder="1" applyProtection="1">
      <protection locked="0"/>
    </xf>
    <xf numFmtId="0" fontId="12" fillId="2" borderId="16" xfId="0" applyFont="1" applyFill="1" applyBorder="1" applyProtection="1"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2" fontId="12" fillId="2" borderId="8" xfId="0" applyNumberFormat="1" applyFont="1" applyFill="1" applyBorder="1" applyProtection="1">
      <protection locked="0"/>
    </xf>
    <xf numFmtId="2" fontId="12" fillId="2" borderId="16" xfId="0" applyNumberFormat="1" applyFont="1" applyFill="1" applyBorder="1" applyProtection="1">
      <protection locked="0"/>
    </xf>
    <xf numFmtId="0" fontId="12" fillId="2" borderId="17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vertical="center"/>
    </xf>
    <xf numFmtId="3" fontId="15" fillId="2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/>
      <protection locked="0"/>
    </xf>
    <xf numFmtId="2" fontId="12" fillId="0" borderId="3" xfId="0" applyNumberFormat="1" applyFont="1" applyFill="1" applyBorder="1" applyAlignment="1" applyProtection="1">
      <alignment horizontal="center" vertical="top" wrapText="1"/>
      <protection locked="0"/>
    </xf>
    <xf numFmtId="38" fontId="12" fillId="0" borderId="16" xfId="1" applyNumberFormat="1" applyFont="1" applyFill="1" applyBorder="1" applyAlignment="1" applyProtection="1">
      <alignment vertical="top"/>
      <protection locked="0"/>
    </xf>
    <xf numFmtId="38" fontId="12" fillId="0" borderId="16" xfId="1" applyNumberFormat="1" applyFont="1" applyFill="1" applyBorder="1" applyAlignment="1" applyProtection="1">
      <alignment vertical="top"/>
      <protection locked="0"/>
    </xf>
    <xf numFmtId="0" fontId="12" fillId="0" borderId="24" xfId="0" applyFont="1" applyFill="1" applyBorder="1" applyAlignment="1" applyProtection="1">
      <alignment wrapText="1"/>
      <protection locked="0"/>
    </xf>
    <xf numFmtId="38" fontId="12" fillId="0" borderId="17" xfId="1" applyNumberFormat="1" applyFont="1" applyFill="1" applyBorder="1" applyAlignment="1" applyProtection="1">
      <alignment vertical="top"/>
      <protection locked="0"/>
    </xf>
    <xf numFmtId="38" fontId="12" fillId="0" borderId="17" xfId="1" applyNumberFormat="1" applyFont="1" applyFill="1" applyBorder="1" applyAlignment="1" applyProtection="1">
      <alignment vertical="top"/>
      <protection locked="0"/>
    </xf>
    <xf numFmtId="0" fontId="12" fillId="0" borderId="25" xfId="0" applyFont="1" applyFill="1" applyBorder="1" applyAlignment="1" applyProtection="1">
      <alignment wrapText="1"/>
      <protection locked="0"/>
    </xf>
    <xf numFmtId="2" fontId="12" fillId="0" borderId="4" xfId="0" applyNumberFormat="1" applyFont="1" applyFill="1" applyBorder="1" applyAlignment="1" applyProtection="1">
      <alignment horizontal="center" vertical="top" wrapText="1"/>
      <protection locked="0"/>
    </xf>
    <xf numFmtId="38" fontId="12" fillId="0" borderId="13" xfId="1" applyNumberFormat="1" applyFont="1" applyFill="1" applyBorder="1" applyAlignment="1" applyProtection="1">
      <alignment vertical="top"/>
      <protection locked="0"/>
    </xf>
    <xf numFmtId="38" fontId="12" fillId="0" borderId="13" xfId="1" applyNumberFormat="1" applyFont="1" applyFill="1" applyBorder="1" applyAlignment="1" applyProtection="1">
      <alignment vertical="top"/>
      <protection locked="0"/>
    </xf>
    <xf numFmtId="2" fontId="12" fillId="0" borderId="16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7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2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vertical="top" wrapText="1"/>
      <protection locked="0"/>
    </xf>
    <xf numFmtId="2" fontId="12" fillId="0" borderId="1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38" fontId="14" fillId="0" borderId="0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>
      <alignment vertical="top"/>
    </xf>
    <xf numFmtId="2" fontId="12" fillId="0" borderId="3" xfId="0" applyNumberFormat="1" applyFont="1" applyFill="1" applyBorder="1" applyAlignment="1" applyProtection="1">
      <alignment horizontal="center" wrapText="1"/>
      <protection locked="0"/>
    </xf>
    <xf numFmtId="2" fontId="12" fillId="0" borderId="16" xfId="0" applyNumberFormat="1" applyFont="1" applyFill="1" applyBorder="1" applyAlignment="1" applyProtection="1">
      <alignment horizontal="center" wrapText="1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38" fontId="12" fillId="0" borderId="17" xfId="1" applyNumberFormat="1" applyFont="1" applyFill="1" applyBorder="1" applyAlignment="1">
      <alignment vertical="top"/>
    </xf>
    <xf numFmtId="38" fontId="12" fillId="0" borderId="17" xfId="1" applyNumberFormat="1" applyFont="1" applyFill="1" applyBorder="1" applyAlignment="1">
      <alignment vertical="top"/>
    </xf>
    <xf numFmtId="38" fontId="12" fillId="0" borderId="13" xfId="1" applyNumberFormat="1" applyFont="1" applyFill="1" applyBorder="1" applyAlignment="1">
      <alignment vertical="top"/>
    </xf>
    <xf numFmtId="38" fontId="12" fillId="0" borderId="13" xfId="1" applyNumberFormat="1" applyFont="1" applyFill="1" applyBorder="1" applyAlignment="1">
      <alignment vertical="top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38" fontId="12" fillId="0" borderId="16" xfId="1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/>
    </xf>
    <xf numFmtId="38" fontId="12" fillId="0" borderId="13" xfId="1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Alignment="1" applyProtection="1">
      <alignment horizontal="right"/>
      <protection locked="0"/>
    </xf>
    <xf numFmtId="2" fontId="12" fillId="0" borderId="1" xfId="0" applyNumberFormat="1" applyFont="1" applyFill="1" applyBorder="1" applyAlignment="1" applyProtection="1">
      <alignment horizontal="center" vertical="top"/>
      <protection locked="0"/>
    </xf>
    <xf numFmtId="2" fontId="12" fillId="0" borderId="3" xfId="0" applyNumberFormat="1" applyFont="1" applyFill="1" applyBorder="1" applyAlignment="1" applyProtection="1">
      <alignment horizontal="center" vertical="top"/>
      <protection locked="0"/>
    </xf>
    <xf numFmtId="2" fontId="12" fillId="0" borderId="4" xfId="0" applyNumberFormat="1" applyFont="1" applyFill="1" applyBorder="1" applyAlignment="1" applyProtection="1">
      <alignment horizontal="center" vertical="top"/>
      <protection locked="0"/>
    </xf>
    <xf numFmtId="2" fontId="14" fillId="2" borderId="3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2" fontId="14" fillId="2" borderId="0" xfId="0" applyNumberFormat="1" applyFont="1" applyFill="1" applyBorder="1" applyAlignment="1" applyProtection="1">
      <alignment horizontal="center"/>
      <protection locked="0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38" fontId="12" fillId="2" borderId="7" xfId="1" applyNumberFormat="1" applyFont="1" applyFill="1" applyBorder="1" applyAlignment="1" applyProtection="1">
      <protection locked="0"/>
    </xf>
    <xf numFmtId="38" fontId="12" fillId="2" borderId="16" xfId="1" applyNumberFormat="1" applyFont="1" applyFill="1" applyBorder="1" applyAlignment="1" applyProtection="1">
      <protection locked="0"/>
    </xf>
    <xf numFmtId="2" fontId="14" fillId="2" borderId="7" xfId="0" applyNumberFormat="1" applyFont="1" applyFill="1" applyBorder="1" applyAlignment="1" applyProtection="1">
      <alignment horizontal="center"/>
      <protection locked="0"/>
    </xf>
    <xf numFmtId="38" fontId="12" fillId="2" borderId="17" xfId="1" applyNumberFormat="1" applyFont="1" applyFill="1" applyBorder="1" applyAlignment="1" applyProtection="1">
      <protection locked="0"/>
    </xf>
    <xf numFmtId="2" fontId="12" fillId="2" borderId="3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2" fontId="12" fillId="2" borderId="0" xfId="0" applyNumberFormat="1" applyFont="1" applyFill="1" applyBorder="1" applyProtection="1">
      <protection locked="0"/>
    </xf>
    <xf numFmtId="0" fontId="12" fillId="2" borderId="5" xfId="0" applyFont="1" applyFill="1" applyBorder="1" applyProtection="1">
      <protection locked="0"/>
    </xf>
    <xf numFmtId="2" fontId="12" fillId="2" borderId="5" xfId="0" applyNumberFormat="1" applyFont="1" applyFill="1" applyBorder="1" applyProtection="1">
      <protection locked="0"/>
    </xf>
    <xf numFmtId="38" fontId="12" fillId="2" borderId="13" xfId="1" applyNumberFormat="1" applyFont="1" applyFill="1" applyBorder="1" applyAlignment="1" applyProtection="1">
      <protection locked="0"/>
    </xf>
    <xf numFmtId="38" fontId="14" fillId="0" borderId="14" xfId="1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4" fillId="0" borderId="9" xfId="0" applyFont="1" applyFill="1" applyBorder="1" applyProtection="1">
      <protection locked="0"/>
    </xf>
    <xf numFmtId="2" fontId="12" fillId="0" borderId="0" xfId="0" quotePrefix="1" applyNumberFormat="1" applyFont="1" applyFill="1" applyProtection="1">
      <protection locked="0"/>
    </xf>
    <xf numFmtId="2" fontId="12" fillId="0" borderId="0" xfId="0" applyNumberFormat="1" applyFont="1" applyFill="1" applyProtection="1">
      <protection locked="0"/>
    </xf>
    <xf numFmtId="2" fontId="14" fillId="3" borderId="4" xfId="0" applyNumberFormat="1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center"/>
      <protection locked="0"/>
    </xf>
    <xf numFmtId="2" fontId="14" fillId="3" borderId="5" xfId="0" applyNumberFormat="1" applyFont="1" applyFill="1" applyBorder="1" applyAlignment="1" applyProtection="1">
      <alignment horizontal="center"/>
      <protection locked="0"/>
    </xf>
    <xf numFmtId="2" fontId="14" fillId="3" borderId="6" xfId="0" applyNumberFormat="1" applyFont="1" applyFill="1" applyBorder="1" applyAlignment="1" applyProtection="1">
      <alignment horizontal="center"/>
      <protection locked="0"/>
    </xf>
    <xf numFmtId="2" fontId="14" fillId="3" borderId="13" xfId="0" applyNumberFormat="1" applyFont="1" applyFill="1" applyBorder="1" applyAlignment="1" applyProtection="1">
      <alignment horizontal="center"/>
      <protection locked="0"/>
    </xf>
    <xf numFmtId="2" fontId="14" fillId="3" borderId="14" xfId="0" applyNumberFormat="1" applyFont="1" applyFill="1" applyBorder="1" applyAlignment="1" applyProtection="1">
      <alignment horizontal="center"/>
      <protection locked="0"/>
    </xf>
    <xf numFmtId="165" fontId="1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vertical="center" wrapText="1"/>
      <protection locked="0"/>
    </xf>
    <xf numFmtId="2" fontId="14" fillId="3" borderId="2" xfId="0" applyNumberFormat="1" applyFont="1" applyFill="1" applyBorder="1" applyAlignment="1" applyProtection="1">
      <alignment vertical="center"/>
      <protection locked="0"/>
    </xf>
    <xf numFmtId="2" fontId="14" fillId="3" borderId="0" xfId="0" applyNumberFormat="1" applyFont="1" applyFill="1" applyBorder="1" applyAlignment="1" applyProtection="1">
      <alignment vertical="center"/>
      <protection locked="0"/>
    </xf>
    <xf numFmtId="2" fontId="14" fillId="3" borderId="8" xfId="0" applyNumberFormat="1" applyFont="1" applyFill="1" applyBorder="1" applyAlignment="1" applyProtection="1">
      <alignment vertical="center"/>
      <protection locked="0"/>
    </xf>
    <xf numFmtId="3" fontId="13" fillId="3" borderId="14" xfId="0" quotePrefix="1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165" fontId="14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2" fontId="14" fillId="3" borderId="9" xfId="0" applyNumberFormat="1" applyFont="1" applyFill="1" applyBorder="1" applyAlignment="1" applyProtection="1">
      <alignment vertical="center"/>
      <protection locked="0"/>
    </xf>
    <xf numFmtId="2" fontId="14" fillId="3" borderId="15" xfId="0" applyNumberFormat="1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protection locked="0"/>
    </xf>
    <xf numFmtId="3" fontId="13" fillId="3" borderId="9" xfId="0" quotePrefix="1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4" fontId="13" fillId="3" borderId="15" xfId="0" applyNumberFormat="1" applyFont="1" applyFill="1" applyBorder="1" applyAlignment="1">
      <alignment horizontal="center" vertical="center"/>
    </xf>
    <xf numFmtId="165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2" fontId="12" fillId="3" borderId="9" xfId="0" applyNumberFormat="1" applyFont="1" applyFill="1" applyBorder="1" applyAlignment="1" applyProtection="1">
      <alignment vertical="center"/>
      <protection locked="0"/>
    </xf>
    <xf numFmtId="2" fontId="12" fillId="3" borderId="15" xfId="0" applyNumberFormat="1" applyFont="1" applyFill="1" applyBorder="1" applyAlignment="1" applyProtection="1">
      <alignment vertical="center"/>
      <protection locked="0"/>
    </xf>
    <xf numFmtId="165" fontId="14" fillId="3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3" fontId="13" fillId="3" borderId="13" xfId="0" quotePrefix="1" applyNumberFormat="1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center" vertical="center"/>
    </xf>
    <xf numFmtId="4" fontId="13" fillId="3" borderId="13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 applyProtection="1">
      <protection locked="0"/>
    </xf>
    <xf numFmtId="165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2" fontId="14" fillId="3" borderId="10" xfId="0" applyNumberFormat="1" applyFont="1" applyFill="1" applyBorder="1" applyAlignment="1" applyProtection="1">
      <alignment horizontal="center"/>
      <protection locked="0"/>
    </xf>
    <xf numFmtId="3" fontId="13" fillId="3" borderId="15" xfId="0" applyNumberFormat="1" applyFont="1" applyFill="1" applyBorder="1" applyAlignment="1">
      <alignment horizontal="center" vertical="center"/>
    </xf>
    <xf numFmtId="3" fontId="13" fillId="3" borderId="16" xfId="0" quotePrefix="1" applyNumberFormat="1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center" vertical="center"/>
    </xf>
    <xf numFmtId="4" fontId="13" fillId="3" borderId="16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protection locked="0"/>
    </xf>
    <xf numFmtId="38" fontId="14" fillId="3" borderId="14" xfId="1" applyNumberFormat="1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2" fontId="9" fillId="3" borderId="10" xfId="0" applyNumberFormat="1" applyFont="1" applyFill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3" borderId="15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/>
    <xf numFmtId="0" fontId="9" fillId="3" borderId="4" xfId="0" applyFont="1" applyFill="1" applyBorder="1" applyAlignment="1" applyProtection="1">
      <alignment horizontal="center"/>
    </xf>
    <xf numFmtId="3" fontId="8" fillId="3" borderId="4" xfId="0" applyNumberFormat="1" applyFont="1" applyFill="1" applyBorder="1" applyProtection="1"/>
    <xf numFmtId="3" fontId="8" fillId="3" borderId="13" xfId="0" applyNumberFormat="1" applyFont="1" applyFill="1" applyBorder="1" applyProtection="1"/>
    <xf numFmtId="0" fontId="6" fillId="3" borderId="2" xfId="0" applyFont="1" applyFill="1" applyBorder="1" applyAlignment="1" applyProtection="1">
      <alignment wrapText="1"/>
    </xf>
    <xf numFmtId="0" fontId="9" fillId="3" borderId="9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7" xfId="0" applyFont="1" applyFill="1" applyBorder="1" applyAlignment="1" applyProtection="1"/>
    <xf numFmtId="3" fontId="9" fillId="3" borderId="4" xfId="0" applyNumberFormat="1" applyFont="1" applyFill="1" applyBorder="1" applyAlignment="1" applyProtection="1">
      <alignment horizontal="center"/>
    </xf>
    <xf numFmtId="3" fontId="9" fillId="3" borderId="13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wrapText="1"/>
    </xf>
    <xf numFmtId="0" fontId="9" fillId="3" borderId="2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wrapText="1"/>
    </xf>
    <xf numFmtId="0" fontId="9" fillId="3" borderId="12" xfId="0" applyFont="1" applyFill="1" applyBorder="1" applyAlignment="1" applyProtection="1">
      <alignment horizontal="center" wrapText="1"/>
    </xf>
    <xf numFmtId="0" fontId="8" fillId="3" borderId="10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</cellXfs>
  <cellStyles count="3">
    <cellStyle name="Comma" xfId="1" builtinId="3"/>
    <cellStyle name="Normal" xfId="0" builtinId="0"/>
    <cellStyle name="Normal_Web Budget Cover Page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opLeftCell="A14" workbookViewId="0">
      <selection activeCell="B7" sqref="B7:D7"/>
    </sheetView>
  </sheetViews>
  <sheetFormatPr defaultRowHeight="12.75"/>
  <cols>
    <col min="1" max="1" width="26.28515625" style="2" customWidth="1"/>
    <col min="2" max="2" width="22.85546875" style="2" customWidth="1"/>
    <col min="3" max="3" width="22.42578125" style="2" customWidth="1"/>
    <col min="4" max="4" width="32.28515625" style="2" customWidth="1"/>
    <col min="5" max="256" width="11.42578125" style="2" customWidth="1"/>
    <col min="257" max="16384" width="9.140625" style="2"/>
  </cols>
  <sheetData>
    <row r="1" spans="1:8">
      <c r="A1" s="11"/>
      <c r="B1" s="11"/>
      <c r="C1" s="11"/>
      <c r="D1" s="11"/>
      <c r="E1" s="1"/>
      <c r="F1" s="1"/>
      <c r="G1" s="1"/>
      <c r="H1" s="1"/>
    </row>
    <row r="2" spans="1:8">
      <c r="A2" s="15"/>
      <c r="B2" s="15"/>
      <c r="C2" s="63" t="s">
        <v>238</v>
      </c>
      <c r="D2" s="62"/>
      <c r="E2" s="1"/>
      <c r="F2" s="1"/>
      <c r="G2" s="1"/>
      <c r="H2" s="1"/>
    </row>
    <row r="3" spans="1:8">
      <c r="A3" s="19"/>
      <c r="B3" s="16"/>
      <c r="C3" s="70" t="s">
        <v>259</v>
      </c>
      <c r="D3" s="65"/>
      <c r="F3" s="6"/>
      <c r="G3" s="9"/>
      <c r="H3" s="1"/>
    </row>
    <row r="4" spans="1:8">
      <c r="A4" s="19"/>
      <c r="B4" s="16"/>
      <c r="C4" s="71" t="s">
        <v>260</v>
      </c>
      <c r="D4" s="64"/>
      <c r="F4" s="6"/>
      <c r="G4" s="9"/>
      <c r="H4" s="1"/>
    </row>
    <row r="5" spans="1:8">
      <c r="A5" s="19"/>
      <c r="B5" s="16"/>
      <c r="C5" s="15"/>
      <c r="D5" s="20"/>
      <c r="F5" s="6"/>
      <c r="G5" s="6"/>
      <c r="H5" s="1"/>
    </row>
    <row r="6" spans="1:8">
      <c r="A6" s="25"/>
      <c r="B6" s="26"/>
      <c r="C6" s="27"/>
      <c r="D6" s="52"/>
      <c r="E6" s="1"/>
      <c r="F6" s="6"/>
      <c r="G6" s="6"/>
      <c r="H6" s="1"/>
    </row>
    <row r="7" spans="1:8">
      <c r="A7" s="68" t="s">
        <v>216</v>
      </c>
      <c r="B7" s="116"/>
      <c r="C7" s="116"/>
      <c r="D7" s="117"/>
      <c r="F7" s="6"/>
      <c r="G7" s="7"/>
      <c r="H7" s="1"/>
    </row>
    <row r="8" spans="1:8">
      <c r="A8" s="29" t="s">
        <v>217</v>
      </c>
      <c r="B8" s="118"/>
      <c r="C8" s="118"/>
      <c r="D8" s="119"/>
      <c r="F8" s="6"/>
      <c r="G8" s="7"/>
      <c r="H8" s="1"/>
    </row>
    <row r="9" spans="1:8">
      <c r="A9" s="29" t="s">
        <v>218</v>
      </c>
      <c r="B9" s="118"/>
      <c r="C9" s="118"/>
      <c r="D9" s="119"/>
      <c r="E9" s="6"/>
      <c r="F9" s="8"/>
      <c r="G9" s="7"/>
      <c r="H9" s="1"/>
    </row>
    <row r="10" spans="1:8">
      <c r="A10" s="30" t="s">
        <v>219</v>
      </c>
      <c r="B10" s="118"/>
      <c r="C10" s="118"/>
      <c r="D10" s="119"/>
      <c r="E10" s="6"/>
      <c r="F10" s="6"/>
      <c r="G10" s="7"/>
      <c r="H10" s="1"/>
    </row>
    <row r="11" spans="1:8">
      <c r="A11" s="31" t="s">
        <v>220</v>
      </c>
      <c r="B11" s="118"/>
      <c r="C11" s="118"/>
      <c r="D11" s="119"/>
      <c r="E11" s="6"/>
      <c r="F11" s="6"/>
      <c r="G11" s="7"/>
      <c r="H11" s="1"/>
    </row>
    <row r="12" spans="1:8">
      <c r="A12" s="31" t="s">
        <v>221</v>
      </c>
      <c r="B12" s="118"/>
      <c r="C12" s="118"/>
      <c r="D12" s="119"/>
      <c r="F12" s="6"/>
      <c r="G12" s="10"/>
      <c r="H12" s="1"/>
    </row>
    <row r="13" spans="1:8">
      <c r="A13" s="29" t="s">
        <v>222</v>
      </c>
      <c r="B13" s="118"/>
      <c r="C13" s="118"/>
      <c r="D13" s="119"/>
      <c r="F13" s="6"/>
      <c r="G13" s="10"/>
      <c r="H13" s="1"/>
    </row>
    <row r="14" spans="1:8">
      <c r="A14" s="72" t="s">
        <v>258</v>
      </c>
      <c r="B14" s="118"/>
      <c r="C14" s="118"/>
      <c r="D14" s="119"/>
      <c r="F14" s="6"/>
      <c r="G14" s="10"/>
      <c r="H14" s="1"/>
    </row>
    <row r="15" spans="1:8" s="5" customFormat="1" ht="25.5">
      <c r="A15" s="53" t="s">
        <v>223</v>
      </c>
      <c r="B15" s="120"/>
      <c r="C15" s="120"/>
      <c r="D15" s="121"/>
      <c r="E15" s="13"/>
      <c r="F15" s="13"/>
      <c r="G15" s="14"/>
      <c r="H15" s="4"/>
    </row>
    <row r="16" spans="1:8" s="5" customFormat="1">
      <c r="A16" s="32"/>
      <c r="B16" s="33"/>
      <c r="C16" s="34"/>
      <c r="D16" s="35"/>
      <c r="E16" s="13"/>
      <c r="F16" s="13"/>
      <c r="G16" s="14"/>
      <c r="H16" s="4"/>
    </row>
    <row r="17" spans="1:8" s="5" customFormat="1">
      <c r="A17" s="17"/>
      <c r="B17" s="18"/>
      <c r="C17" s="23"/>
      <c r="D17" s="24"/>
      <c r="E17" s="13"/>
      <c r="F17" s="13"/>
      <c r="G17" s="14"/>
      <c r="H17" s="4"/>
    </row>
    <row r="18" spans="1:8">
      <c r="A18" s="25"/>
      <c r="B18" s="26"/>
      <c r="C18" s="27"/>
      <c r="D18" s="54"/>
      <c r="E18" s="1"/>
      <c r="F18" s="1"/>
      <c r="G18" s="3"/>
      <c r="H18" s="1"/>
    </row>
    <row r="19" spans="1:8">
      <c r="A19" s="31" t="s">
        <v>224</v>
      </c>
      <c r="B19" s="60"/>
      <c r="C19" s="12" t="s">
        <v>233</v>
      </c>
      <c r="D19" s="61"/>
      <c r="E19" s="1"/>
      <c r="F19" s="1"/>
      <c r="G19" s="1"/>
      <c r="H19" s="1"/>
    </row>
    <row r="20" spans="1:8">
      <c r="A20" s="31"/>
      <c r="B20" s="16"/>
      <c r="C20" s="15"/>
      <c r="D20" s="36"/>
      <c r="E20" s="1"/>
      <c r="F20" s="1"/>
      <c r="G20" s="1"/>
      <c r="H20" s="1"/>
    </row>
    <row r="21" spans="1:8">
      <c r="A21" s="29" t="s">
        <v>544</v>
      </c>
      <c r="B21" s="39"/>
      <c r="C21" s="12" t="s">
        <v>234</v>
      </c>
      <c r="D21" s="41"/>
    </row>
    <row r="22" spans="1:8">
      <c r="A22" s="29"/>
      <c r="B22" s="21"/>
      <c r="C22" s="21"/>
      <c r="D22" s="37"/>
    </row>
    <row r="23" spans="1:8">
      <c r="A23" s="29"/>
      <c r="B23" s="21"/>
      <c r="C23" s="12" t="s">
        <v>235</v>
      </c>
      <c r="D23" s="41"/>
    </row>
    <row r="24" spans="1:8">
      <c r="A24" s="29"/>
      <c r="B24" s="21"/>
      <c r="C24" s="21"/>
      <c r="D24" s="37"/>
    </row>
    <row r="25" spans="1:8" ht="25.5">
      <c r="A25" s="29"/>
      <c r="B25" s="21"/>
      <c r="C25" s="22" t="s">
        <v>236</v>
      </c>
      <c r="D25" s="41"/>
    </row>
    <row r="26" spans="1:8">
      <c r="A26" s="29"/>
      <c r="B26" s="21"/>
      <c r="C26" s="21"/>
      <c r="D26" s="37"/>
    </row>
    <row r="27" spans="1:8">
      <c r="A27" s="29" t="s">
        <v>225</v>
      </c>
      <c r="B27" s="39"/>
      <c r="C27" s="12" t="s">
        <v>237</v>
      </c>
      <c r="D27" s="41"/>
    </row>
    <row r="28" spans="1:8">
      <c r="A28" s="29"/>
      <c r="B28" s="21"/>
      <c r="C28" s="12"/>
      <c r="D28" s="37"/>
    </row>
    <row r="29" spans="1:8">
      <c r="A29" s="72" t="s">
        <v>261</v>
      </c>
      <c r="B29" s="39"/>
      <c r="C29" s="39"/>
      <c r="D29" s="41"/>
    </row>
    <row r="30" spans="1:8">
      <c r="A30" s="72"/>
      <c r="B30" s="21"/>
      <c r="C30" s="12"/>
      <c r="D30" s="37"/>
    </row>
    <row r="31" spans="1:8">
      <c r="A31" s="72" t="s">
        <v>262</v>
      </c>
      <c r="B31" s="39"/>
      <c r="C31" s="39"/>
      <c r="D31" s="41"/>
    </row>
    <row r="32" spans="1:8">
      <c r="A32" s="38"/>
      <c r="B32" s="39"/>
      <c r="C32" s="40"/>
      <c r="D32" s="41"/>
    </row>
    <row r="33" spans="1:4">
      <c r="A33" s="21"/>
      <c r="B33" s="21"/>
      <c r="C33" s="8"/>
      <c r="D33" s="51"/>
    </row>
    <row r="34" spans="1:4">
      <c r="A34" s="42"/>
      <c r="B34" s="43"/>
      <c r="C34" s="43"/>
      <c r="D34" s="44"/>
    </row>
    <row r="35" spans="1:4">
      <c r="A35" s="29" t="s">
        <v>226</v>
      </c>
      <c r="B35" s="39"/>
      <c r="C35" s="21"/>
      <c r="D35" s="37"/>
    </row>
    <row r="36" spans="1:4">
      <c r="A36" s="29"/>
      <c r="B36" s="21"/>
      <c r="C36" s="21"/>
      <c r="D36" s="37"/>
    </row>
    <row r="37" spans="1:4">
      <c r="A37" s="29" t="s">
        <v>227</v>
      </c>
      <c r="B37" s="39"/>
      <c r="C37" s="21"/>
      <c r="D37" s="37"/>
    </row>
    <row r="38" spans="1:4">
      <c r="A38" s="38"/>
      <c r="B38" s="39"/>
      <c r="C38" s="39"/>
      <c r="D38" s="45"/>
    </row>
    <row r="39" spans="1:4">
      <c r="A39" s="21"/>
      <c r="B39" s="21"/>
      <c r="C39" s="21"/>
      <c r="D39" s="21"/>
    </row>
    <row r="40" spans="1:4">
      <c r="A40" s="42"/>
      <c r="B40" s="43"/>
      <c r="C40" s="43"/>
      <c r="D40" s="44"/>
    </row>
    <row r="41" spans="1:4">
      <c r="A41" s="29" t="s">
        <v>228</v>
      </c>
      <c r="B41" s="21"/>
      <c r="C41" s="21"/>
      <c r="D41" s="37"/>
    </row>
    <row r="42" spans="1:4">
      <c r="A42" s="46" t="s">
        <v>229</v>
      </c>
      <c r="B42" s="39"/>
      <c r="C42" s="39"/>
      <c r="D42" s="37"/>
    </row>
    <row r="43" spans="1:4">
      <c r="A43" s="46"/>
      <c r="B43" s="21"/>
      <c r="C43" s="21"/>
      <c r="D43" s="37"/>
    </row>
    <row r="44" spans="1:4">
      <c r="A44" s="55" t="s">
        <v>232</v>
      </c>
      <c r="B44" s="47"/>
      <c r="C44" s="40"/>
      <c r="D44" s="50"/>
    </row>
    <row r="45" spans="1:4">
      <c r="A45" s="55" t="s">
        <v>230</v>
      </c>
      <c r="B45" s="66"/>
      <c r="C45" s="67"/>
      <c r="D45" s="50"/>
    </row>
    <row r="46" spans="1:4">
      <c r="A46" s="69"/>
      <c r="B46" s="47"/>
      <c r="C46" s="40"/>
      <c r="D46" s="48"/>
    </row>
    <row r="48" spans="1:4">
      <c r="A48" s="56"/>
      <c r="B48" s="28"/>
      <c r="C48" s="28"/>
      <c r="D48" s="57"/>
    </row>
    <row r="49" spans="1:4">
      <c r="A49" s="49" t="s">
        <v>240</v>
      </c>
      <c r="B49" s="47"/>
      <c r="C49" s="40"/>
      <c r="D49" s="58"/>
    </row>
    <row r="50" spans="1:4">
      <c r="A50" s="49" t="s">
        <v>218</v>
      </c>
      <c r="B50" s="47"/>
      <c r="C50" s="40"/>
      <c r="D50" s="50"/>
    </row>
    <row r="51" spans="1:4">
      <c r="A51" s="49" t="s">
        <v>231</v>
      </c>
      <c r="B51" s="66"/>
      <c r="C51" s="67"/>
      <c r="D51" s="58"/>
    </row>
    <row r="52" spans="1:4">
      <c r="A52" s="49" t="s">
        <v>239</v>
      </c>
      <c r="B52" s="47"/>
      <c r="C52" s="40"/>
      <c r="D52" s="58"/>
    </row>
    <row r="53" spans="1:4">
      <c r="A53" s="49" t="s">
        <v>241</v>
      </c>
      <c r="B53" s="47"/>
      <c r="C53" s="40"/>
      <c r="D53" s="58"/>
    </row>
    <row r="54" spans="1:4">
      <c r="A54" s="59"/>
      <c r="B54" s="40"/>
      <c r="C54" s="40"/>
      <c r="D54" s="48"/>
    </row>
  </sheetData>
  <customSheetViews>
    <customSheetView guid="{40963AEF-132B-45AC-BECA-787233ED8A0E}" showGridLines="0" showRuler="0" topLeftCell="A34">
      <selection sqref="A1:IV2"/>
      <pageMargins left="0" right="0" top="1.04" bottom="0.78740157480314965" header="0.51181102362204722" footer="0.51181102362204722"/>
      <printOptions horizontalCentered="1"/>
      <pageSetup orientation="portrait"/>
      <headerFooter alignWithMargins="0">
        <oddHeader xml:space="preserve">&amp;C&amp;"Geneva,Bold"PRODUCTION BUDGET
FILM/VIDEOTAPE&amp;"Geneva,Regular"
</oddHeader>
      </headerFooter>
    </customSheetView>
  </customSheetViews>
  <mergeCells count="9">
    <mergeCell ref="B7:D7"/>
    <mergeCell ref="B8:D8"/>
    <mergeCell ref="B9:D9"/>
    <mergeCell ref="B10:D10"/>
    <mergeCell ref="B15:D15"/>
    <mergeCell ref="B11:D11"/>
    <mergeCell ref="B12:D12"/>
    <mergeCell ref="B13:D13"/>
    <mergeCell ref="B14:D14"/>
  </mergeCells>
  <phoneticPr fontId="3" type="noConversion"/>
  <printOptions horizontalCentered="1"/>
  <pageMargins left="0.59055118110236227" right="0.59055118110236227" top="0.98425196850393704" bottom="0.71" header="0.51181102362204722" footer="0.51181102362204722"/>
  <pageSetup orientation="portrait" r:id="rId1"/>
  <headerFooter alignWithMargins="0">
    <oddHeader>&amp;C&amp;"Geneva,Bold"PRODUCTION BUDGET
FILM/VIDEOTAPE&amp;"Geneva,Regular"
&amp;R&amp;G</oddHeader>
    <oddFooter>&amp;L&amp;8Production Budget Template - TFC0208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tabSelected="1" topLeftCell="A106" workbookViewId="0">
      <selection activeCell="F93" sqref="A93:F94"/>
    </sheetView>
  </sheetViews>
  <sheetFormatPr defaultColWidth="11.42578125" defaultRowHeight="15"/>
  <cols>
    <col min="1" max="1" width="12.28515625" style="74" customWidth="1"/>
    <col min="2" max="2" width="10.28515625" style="74" customWidth="1"/>
    <col min="3" max="3" width="11" style="74" customWidth="1"/>
    <col min="4" max="4" width="8.5703125" style="74" customWidth="1"/>
    <col min="5" max="5" width="11" style="74" customWidth="1"/>
    <col min="6" max="6" width="11.140625" style="74" customWidth="1"/>
    <col min="7" max="7" width="14.42578125" style="74" customWidth="1"/>
    <col min="8" max="8" width="14.85546875" style="74" customWidth="1"/>
    <col min="9" max="16384" width="11.42578125" style="74"/>
  </cols>
  <sheetData>
    <row r="1" spans="1:8" s="92" customFormat="1" ht="12">
      <c r="A1" s="90"/>
      <c r="B1" s="91" t="s">
        <v>11</v>
      </c>
      <c r="C1" s="122"/>
      <c r="D1" s="122"/>
      <c r="F1" s="91" t="s">
        <v>12</v>
      </c>
      <c r="G1" s="93"/>
      <c r="H1" s="96"/>
    </row>
    <row r="2" spans="1:8" s="92" customFormat="1" ht="12">
      <c r="A2" s="90"/>
      <c r="F2" s="91" t="s">
        <v>13</v>
      </c>
      <c r="G2" s="93"/>
      <c r="H2" s="96"/>
    </row>
    <row r="3" spans="1:8" s="92" customFormat="1" ht="12">
      <c r="A3" s="90"/>
    </row>
    <row r="4" spans="1:8">
      <c r="A4" s="73"/>
      <c r="B4" s="75" t="s">
        <v>263</v>
      </c>
      <c r="C4" s="123"/>
      <c r="D4" s="123"/>
      <c r="E4" s="123"/>
      <c r="F4" s="123"/>
      <c r="G4" s="123"/>
      <c r="H4" s="97"/>
    </row>
    <row r="5" spans="1:8" s="92" customFormat="1" ht="12">
      <c r="A5" s="90"/>
      <c r="B5" s="94" t="s">
        <v>14</v>
      </c>
      <c r="C5" s="124"/>
      <c r="D5" s="124"/>
      <c r="E5" s="124"/>
      <c r="F5" s="124"/>
      <c r="G5" s="124"/>
      <c r="H5" s="98"/>
    </row>
    <row r="6" spans="1:8" s="92" customFormat="1" ht="12">
      <c r="A6" s="90"/>
      <c r="B6" s="94" t="s">
        <v>15</v>
      </c>
      <c r="C6" s="124"/>
      <c r="D6" s="124"/>
      <c r="E6" s="124"/>
      <c r="F6" s="124"/>
      <c r="G6" s="124"/>
      <c r="H6" s="98"/>
    </row>
    <row r="7" spans="1:8" s="92" customFormat="1" ht="12">
      <c r="A7" s="90"/>
      <c r="B7" s="94" t="s">
        <v>16</v>
      </c>
      <c r="C7" s="124"/>
      <c r="D7" s="124"/>
      <c r="E7" s="124"/>
      <c r="F7" s="124"/>
      <c r="G7" s="124"/>
      <c r="H7" s="98"/>
    </row>
    <row r="8" spans="1:8" s="92" customFormat="1" ht="12">
      <c r="A8" s="90"/>
      <c r="B8" s="94" t="s">
        <v>17</v>
      </c>
      <c r="C8" s="122"/>
      <c r="D8" s="122"/>
      <c r="E8" s="122"/>
      <c r="F8" s="91" t="s">
        <v>18</v>
      </c>
      <c r="G8" s="93"/>
      <c r="H8" s="96"/>
    </row>
    <row r="9" spans="1:8" s="92" customFormat="1" ht="12">
      <c r="A9" s="90"/>
    </row>
    <row r="10" spans="1:8" s="92" customFormat="1" ht="12">
      <c r="A10" s="90"/>
      <c r="B10" s="94" t="s">
        <v>19</v>
      </c>
      <c r="C10" s="122"/>
      <c r="D10" s="122"/>
      <c r="E10" s="122"/>
      <c r="F10" s="91" t="s">
        <v>20</v>
      </c>
      <c r="G10" s="93"/>
      <c r="H10" s="96"/>
    </row>
    <row r="11" spans="1:8" s="92" customFormat="1" ht="12">
      <c r="A11" s="90"/>
      <c r="B11" s="94" t="s">
        <v>21</v>
      </c>
      <c r="C11" s="124"/>
      <c r="D11" s="124"/>
      <c r="E11" s="124"/>
      <c r="F11" s="91" t="s">
        <v>22</v>
      </c>
      <c r="G11" s="95"/>
      <c r="H11" s="96"/>
    </row>
    <row r="12" spans="1:8" s="92" customFormat="1" ht="12">
      <c r="A12" s="90"/>
      <c r="B12" s="94" t="s">
        <v>23</v>
      </c>
      <c r="C12" s="124"/>
      <c r="D12" s="124"/>
      <c r="E12" s="124"/>
      <c r="F12" s="91" t="s">
        <v>51</v>
      </c>
      <c r="G12" s="93"/>
      <c r="H12" s="96"/>
    </row>
    <row r="13" spans="1:8" s="92" customFormat="1" ht="12">
      <c r="A13" s="90"/>
      <c r="B13" s="94" t="s">
        <v>24</v>
      </c>
      <c r="C13" s="122"/>
      <c r="D13" s="122"/>
      <c r="E13" s="122"/>
      <c r="F13" s="91" t="s">
        <v>26</v>
      </c>
      <c r="G13" s="93"/>
      <c r="H13" s="96"/>
    </row>
    <row r="14" spans="1:8" s="92" customFormat="1" ht="12">
      <c r="A14" s="90"/>
      <c r="B14" s="94" t="s">
        <v>25</v>
      </c>
      <c r="C14" s="124"/>
      <c r="D14" s="124"/>
      <c r="E14" s="124"/>
      <c r="F14" s="91" t="s">
        <v>52</v>
      </c>
      <c r="G14" s="93"/>
      <c r="H14" s="96"/>
    </row>
    <row r="15" spans="1:8" s="92" customFormat="1" ht="12">
      <c r="A15" s="90"/>
      <c r="B15" s="94" t="s">
        <v>27</v>
      </c>
      <c r="C15" s="122"/>
      <c r="D15" s="122"/>
      <c r="E15" s="122"/>
      <c r="F15" s="91" t="s">
        <v>53</v>
      </c>
      <c r="G15" s="95"/>
      <c r="H15" s="96"/>
    </row>
    <row r="16" spans="1:8" s="92" customFormat="1" ht="12">
      <c r="A16" s="90"/>
      <c r="B16" s="94" t="s">
        <v>28</v>
      </c>
      <c r="C16" s="124"/>
      <c r="D16" s="124"/>
      <c r="E16" s="124"/>
      <c r="F16" s="91" t="s">
        <v>29</v>
      </c>
      <c r="G16" s="93"/>
      <c r="H16" s="96"/>
    </row>
    <row r="17" spans="1:8" s="92" customFormat="1" ht="12">
      <c r="A17" s="90"/>
    </row>
    <row r="18" spans="1:8" s="92" customFormat="1" ht="12">
      <c r="A18" s="90"/>
      <c r="B18" s="94" t="s">
        <v>30</v>
      </c>
      <c r="C18" s="122"/>
      <c r="D18" s="122"/>
      <c r="E18" s="122"/>
      <c r="F18" s="94" t="s">
        <v>31</v>
      </c>
      <c r="G18" s="93"/>
      <c r="H18" s="96"/>
    </row>
    <row r="19" spans="1:8" s="92" customFormat="1" ht="12">
      <c r="A19" s="90"/>
      <c r="B19" s="94" t="s">
        <v>32</v>
      </c>
      <c r="C19" s="124"/>
      <c r="D19" s="124"/>
      <c r="E19" s="124"/>
      <c r="F19" s="94" t="s">
        <v>33</v>
      </c>
      <c r="G19" s="95"/>
      <c r="H19" s="96"/>
    </row>
    <row r="20" spans="1:8" s="92" customFormat="1" ht="12">
      <c r="A20" s="90"/>
    </row>
    <row r="21" spans="1:8" s="92" customFormat="1" ht="12">
      <c r="A21" s="90" t="s">
        <v>34</v>
      </c>
      <c r="B21" s="127"/>
      <c r="C21" s="128"/>
      <c r="D21" s="127"/>
      <c r="E21" s="131"/>
      <c r="F21" s="128"/>
      <c r="G21" s="125"/>
      <c r="H21" s="99"/>
    </row>
    <row r="22" spans="1:8" s="92" customFormat="1" ht="12">
      <c r="A22" s="90" t="s">
        <v>35</v>
      </c>
      <c r="B22" s="129"/>
      <c r="C22" s="130"/>
      <c r="D22" s="129"/>
      <c r="E22" s="132"/>
      <c r="F22" s="130"/>
      <c r="G22" s="126"/>
      <c r="H22" s="99"/>
    </row>
    <row r="23" spans="1:8" s="92" customFormat="1" ht="12">
      <c r="A23" s="90"/>
      <c r="B23" s="90" t="s">
        <v>36</v>
      </c>
      <c r="D23" s="92" t="s">
        <v>37</v>
      </c>
      <c r="G23" s="92" t="s">
        <v>38</v>
      </c>
    </row>
    <row r="25" spans="1:8">
      <c r="A25" s="365" t="s">
        <v>40</v>
      </c>
      <c r="B25" s="366" t="s">
        <v>39</v>
      </c>
      <c r="C25" s="366"/>
      <c r="D25" s="366"/>
      <c r="E25" s="366"/>
      <c r="F25" s="365" t="s">
        <v>41</v>
      </c>
      <c r="G25" s="367" t="s">
        <v>1</v>
      </c>
      <c r="H25" s="368" t="s">
        <v>2</v>
      </c>
    </row>
    <row r="26" spans="1:8">
      <c r="A26" s="80">
        <v>1</v>
      </c>
      <c r="B26" s="133" t="s">
        <v>329</v>
      </c>
      <c r="C26" s="133"/>
      <c r="D26" s="133"/>
      <c r="E26" s="133"/>
      <c r="F26" s="77">
        <v>1</v>
      </c>
      <c r="G26" s="101">
        <f>'TFC Production Budget-DETAIL'!G10</f>
        <v>0</v>
      </c>
      <c r="H26" s="107">
        <f>'TFC Production Budget-DETAIL'!H10</f>
        <v>0</v>
      </c>
    </row>
    <row r="27" spans="1:8">
      <c r="A27" s="80">
        <v>2</v>
      </c>
      <c r="B27" s="133" t="s">
        <v>1317</v>
      </c>
      <c r="C27" s="133"/>
      <c r="D27" s="133"/>
      <c r="E27" s="133"/>
      <c r="F27" s="77">
        <v>1</v>
      </c>
      <c r="G27" s="101">
        <f>'TFC Production Budget-DETAIL'!G26</f>
        <v>0</v>
      </c>
      <c r="H27" s="107">
        <f>'TFC Production Budget-DETAIL'!H26</f>
        <v>0</v>
      </c>
    </row>
    <row r="28" spans="1:8">
      <c r="A28" s="80">
        <v>3</v>
      </c>
      <c r="B28" s="133" t="s">
        <v>330</v>
      </c>
      <c r="C28" s="133"/>
      <c r="D28" s="133"/>
      <c r="E28" s="133"/>
      <c r="F28" s="77">
        <v>2</v>
      </c>
      <c r="G28" s="101">
        <f>'TFC Production Budget-DETAIL'!G38</f>
        <v>0</v>
      </c>
      <c r="H28" s="107">
        <f>'TFC Production Budget-DETAIL'!H38</f>
        <v>0</v>
      </c>
    </row>
    <row r="29" spans="1:8">
      <c r="A29" s="80">
        <v>4</v>
      </c>
      <c r="B29" s="133" t="s">
        <v>1267</v>
      </c>
      <c r="C29" s="133"/>
      <c r="D29" s="133"/>
      <c r="E29" s="133"/>
      <c r="F29" s="77">
        <v>2</v>
      </c>
      <c r="G29" s="101">
        <f>'TFC Production Budget-DETAIL'!G53</f>
        <v>0</v>
      </c>
      <c r="H29" s="107">
        <f>'TFC Production Budget-DETAIL'!H53</f>
        <v>0</v>
      </c>
    </row>
    <row r="30" spans="1:8">
      <c r="A30" s="80">
        <v>5</v>
      </c>
      <c r="B30" s="134" t="s">
        <v>1286</v>
      </c>
      <c r="C30" s="134"/>
      <c r="D30" s="134"/>
      <c r="E30" s="134"/>
      <c r="F30" s="78">
        <v>3</v>
      </c>
      <c r="G30" s="101">
        <f>'TFC Production Budget-DETAIL'!G66</f>
        <v>0</v>
      </c>
      <c r="H30" s="107">
        <f>'TFC Production Budget-DETAIL'!H66</f>
        <v>0</v>
      </c>
    </row>
    <row r="31" spans="1:8" ht="15.75" thickBot="1">
      <c r="A31" s="80">
        <v>6</v>
      </c>
      <c r="B31" s="133" t="s">
        <v>1285</v>
      </c>
      <c r="C31" s="133"/>
      <c r="D31" s="133"/>
      <c r="E31" s="133"/>
      <c r="F31" s="77">
        <v>3</v>
      </c>
      <c r="G31" s="102">
        <f>'TFC Production Budget-DETAIL'!G81</f>
        <v>0</v>
      </c>
      <c r="H31" s="110">
        <f>'TFC Production Budget-DETAIL'!H81</f>
        <v>0</v>
      </c>
    </row>
    <row r="32" spans="1:8" ht="15.75" thickBot="1">
      <c r="A32" s="369"/>
      <c r="B32" s="370" t="s">
        <v>42</v>
      </c>
      <c r="C32" s="371"/>
      <c r="D32" s="371"/>
      <c r="E32" s="372"/>
      <c r="F32" s="369"/>
      <c r="G32" s="103">
        <f>SUM(G26:G31)</f>
        <v>0</v>
      </c>
      <c r="H32" s="109">
        <f>SUM(H26:H31)</f>
        <v>0</v>
      </c>
    </row>
    <row r="33" spans="1:8">
      <c r="A33" s="373"/>
      <c r="B33" s="374" t="s">
        <v>43</v>
      </c>
      <c r="C33" s="374"/>
      <c r="D33" s="374"/>
      <c r="E33" s="374"/>
      <c r="F33" s="375"/>
      <c r="G33" s="376"/>
      <c r="H33" s="377"/>
    </row>
    <row r="34" spans="1:8">
      <c r="A34" s="81">
        <v>10</v>
      </c>
      <c r="B34" s="133" t="s">
        <v>1287</v>
      </c>
      <c r="C34" s="133"/>
      <c r="D34" s="133"/>
      <c r="E34" s="133"/>
      <c r="F34" s="77">
        <v>4</v>
      </c>
      <c r="G34" s="101">
        <f>'TFC Production Budget-DETAIL'!G109</f>
        <v>0</v>
      </c>
      <c r="H34" s="107">
        <f>'TFC Production Budget-DETAIL'!H109</f>
        <v>0</v>
      </c>
    </row>
    <row r="35" spans="1:8">
      <c r="A35" s="81">
        <v>11</v>
      </c>
      <c r="B35" s="135" t="s">
        <v>7</v>
      </c>
      <c r="C35" s="135"/>
      <c r="D35" s="135"/>
      <c r="E35" s="135"/>
      <c r="F35" s="78">
        <v>5</v>
      </c>
      <c r="G35" s="101">
        <f>'TFC Production Budget-DETAIL'!G126</f>
        <v>0</v>
      </c>
      <c r="H35" s="107">
        <f>'TFC Production Budget-DETAIL'!H126</f>
        <v>0</v>
      </c>
    </row>
    <row r="36" spans="1:8">
      <c r="A36" s="81">
        <v>12</v>
      </c>
      <c r="B36" s="133" t="s">
        <v>1318</v>
      </c>
      <c r="C36" s="133"/>
      <c r="D36" s="133"/>
      <c r="E36" s="133"/>
      <c r="F36" s="77">
        <v>6</v>
      </c>
      <c r="G36" s="101">
        <f>'TFC Production Budget-DETAIL'!G153</f>
        <v>0</v>
      </c>
      <c r="H36" s="107">
        <f>'TFC Production Budget-DETAIL'!H153</f>
        <v>0</v>
      </c>
    </row>
    <row r="37" spans="1:8">
      <c r="A37" s="81">
        <v>13</v>
      </c>
      <c r="B37" s="133" t="s">
        <v>1319</v>
      </c>
      <c r="C37" s="133"/>
      <c r="D37" s="133"/>
      <c r="E37" s="133"/>
      <c r="F37" s="77">
        <v>7</v>
      </c>
      <c r="G37" s="101">
        <f>'TFC Production Budget-DETAIL'!G165</f>
        <v>0</v>
      </c>
      <c r="H37" s="107">
        <f>'TFC Production Budget-DETAIL'!H165</f>
        <v>0</v>
      </c>
    </row>
    <row r="38" spans="1:8">
      <c r="A38" s="81">
        <v>14</v>
      </c>
      <c r="B38" s="133" t="s">
        <v>1320</v>
      </c>
      <c r="C38" s="133"/>
      <c r="D38" s="133"/>
      <c r="E38" s="133"/>
      <c r="F38" s="77">
        <v>7</v>
      </c>
      <c r="G38" s="101">
        <f>'TFC Production Budget-DETAIL'!G180</f>
        <v>0</v>
      </c>
      <c r="H38" s="107">
        <f>'TFC Production Budget-DETAIL'!H180</f>
        <v>0</v>
      </c>
    </row>
    <row r="39" spans="1:8">
      <c r="A39" s="81">
        <v>15</v>
      </c>
      <c r="B39" s="133" t="s">
        <v>1321</v>
      </c>
      <c r="C39" s="133"/>
      <c r="D39" s="133"/>
      <c r="E39" s="133"/>
      <c r="F39" s="77">
        <v>8</v>
      </c>
      <c r="G39" s="101">
        <f>'TFC Production Budget-DETAIL'!G191</f>
        <v>0</v>
      </c>
      <c r="H39" s="107">
        <f>'TFC Production Budget-DETAIL'!H191</f>
        <v>0</v>
      </c>
    </row>
    <row r="40" spans="1:8">
      <c r="A40" s="81">
        <v>16</v>
      </c>
      <c r="B40" s="133" t="s">
        <v>1322</v>
      </c>
      <c r="C40" s="133"/>
      <c r="D40" s="133"/>
      <c r="E40" s="133"/>
      <c r="F40" s="77">
        <v>8</v>
      </c>
      <c r="G40" s="101">
        <f>'TFC Production Budget-DETAIL'!G200</f>
        <v>0</v>
      </c>
      <c r="H40" s="107">
        <f>'TFC Production Budget-DETAIL'!H200</f>
        <v>0</v>
      </c>
    </row>
    <row r="41" spans="1:8">
      <c r="A41" s="81">
        <v>17</v>
      </c>
      <c r="B41" s="133" t="s">
        <v>1323</v>
      </c>
      <c r="C41" s="133"/>
      <c r="D41" s="133"/>
      <c r="E41" s="133"/>
      <c r="F41" s="77">
        <v>8</v>
      </c>
      <c r="G41" s="101">
        <f>'TFC Production Budget-DETAIL'!G207</f>
        <v>0</v>
      </c>
      <c r="H41" s="107">
        <f>'TFC Production Budget-DETAIL'!H207</f>
        <v>0</v>
      </c>
    </row>
    <row r="42" spans="1:8">
      <c r="A42" s="81">
        <v>18</v>
      </c>
      <c r="B42" s="133" t="s">
        <v>1324</v>
      </c>
      <c r="C42" s="133"/>
      <c r="D42" s="133"/>
      <c r="E42" s="133"/>
      <c r="F42" s="77">
        <v>9</v>
      </c>
      <c r="G42" s="101">
        <f>'TFC Production Budget-DETAIL'!G213</f>
        <v>0</v>
      </c>
      <c r="H42" s="107">
        <f>'TFC Production Budget-DETAIL'!H213</f>
        <v>0</v>
      </c>
    </row>
    <row r="43" spans="1:8">
      <c r="A43" s="81">
        <v>19</v>
      </c>
      <c r="B43" s="133" t="s">
        <v>1325</v>
      </c>
      <c r="C43" s="133"/>
      <c r="D43" s="133"/>
      <c r="E43" s="133"/>
      <c r="F43" s="77">
        <v>9</v>
      </c>
      <c r="G43" s="101">
        <f>'TFC Production Budget-DETAIL'!G224</f>
        <v>0</v>
      </c>
      <c r="H43" s="107">
        <f>'TFC Production Budget-DETAIL'!H224</f>
        <v>0</v>
      </c>
    </row>
    <row r="44" spans="1:8">
      <c r="A44" s="81">
        <v>20</v>
      </c>
      <c r="B44" s="133" t="s">
        <v>1326</v>
      </c>
      <c r="C44" s="133"/>
      <c r="D44" s="133"/>
      <c r="E44" s="133"/>
      <c r="F44" s="77">
        <v>9</v>
      </c>
      <c r="G44" s="101">
        <f>'TFC Production Budget-DETAIL'!G238</f>
        <v>0</v>
      </c>
      <c r="H44" s="107">
        <f>'TFC Production Budget-DETAIL'!H238</f>
        <v>0</v>
      </c>
    </row>
    <row r="45" spans="1:8">
      <c r="A45" s="81">
        <v>21</v>
      </c>
      <c r="B45" s="133" t="s">
        <v>1327</v>
      </c>
      <c r="C45" s="133"/>
      <c r="D45" s="133"/>
      <c r="E45" s="133"/>
      <c r="F45" s="77">
        <v>10</v>
      </c>
      <c r="G45" s="101">
        <f>'TFC Production Budget-DETAIL'!G263</f>
        <v>0</v>
      </c>
      <c r="H45" s="107">
        <f>'TFC Production Budget-DETAIL'!H263</f>
        <v>0</v>
      </c>
    </row>
    <row r="46" spans="1:8">
      <c r="A46" s="81">
        <v>22</v>
      </c>
      <c r="B46" s="133" t="s">
        <v>1328</v>
      </c>
      <c r="C46" s="133"/>
      <c r="D46" s="133"/>
      <c r="E46" s="133"/>
      <c r="F46" s="77">
        <v>11</v>
      </c>
      <c r="G46" s="101">
        <f>'TFC Production Budget-DETAIL'!G279</f>
        <v>0</v>
      </c>
      <c r="H46" s="107">
        <f>'TFC Production Budget-DETAIL'!H279</f>
        <v>0</v>
      </c>
    </row>
    <row r="47" spans="1:8">
      <c r="A47" s="81">
        <v>23</v>
      </c>
      <c r="B47" s="133" t="s">
        <v>1329</v>
      </c>
      <c r="C47" s="133"/>
      <c r="D47" s="133"/>
      <c r="E47" s="133"/>
      <c r="F47" s="77">
        <v>11</v>
      </c>
      <c r="G47" s="101">
        <f>'TFC Production Budget-DETAIL'!G290</f>
        <v>0</v>
      </c>
      <c r="H47" s="107">
        <f>'TFC Production Budget-DETAIL'!H290</f>
        <v>0</v>
      </c>
    </row>
    <row r="48" spans="1:8">
      <c r="A48" s="81">
        <v>24</v>
      </c>
      <c r="B48" s="133" t="s">
        <v>1330</v>
      </c>
      <c r="C48" s="133"/>
      <c r="D48" s="133"/>
      <c r="E48" s="133"/>
      <c r="F48" s="77">
        <v>12</v>
      </c>
      <c r="G48" s="101">
        <f>'TFC Production Budget-DETAIL'!G303</f>
        <v>0</v>
      </c>
      <c r="H48" s="107">
        <f>'TFC Production Budget-DETAIL'!H303</f>
        <v>0</v>
      </c>
    </row>
    <row r="49" spans="1:8">
      <c r="A49" s="81">
        <v>25</v>
      </c>
      <c r="B49" s="133" t="s">
        <v>1331</v>
      </c>
      <c r="C49" s="133"/>
      <c r="D49" s="133"/>
      <c r="E49" s="133"/>
      <c r="F49" s="77">
        <v>12</v>
      </c>
      <c r="G49" s="101">
        <f>'TFC Production Budget-DETAIL'!G313</f>
        <v>0</v>
      </c>
      <c r="H49" s="107">
        <f>'TFC Production Budget-DETAIL'!H313</f>
        <v>0</v>
      </c>
    </row>
    <row r="50" spans="1:8">
      <c r="A50" s="81">
        <v>26</v>
      </c>
      <c r="B50" s="133" t="s">
        <v>1332</v>
      </c>
      <c r="C50" s="133"/>
      <c r="D50" s="133"/>
      <c r="E50" s="133"/>
      <c r="F50" s="77">
        <v>13</v>
      </c>
      <c r="G50" s="101">
        <f>'TFC Production Budget-DETAIL'!G322</f>
        <v>0</v>
      </c>
      <c r="H50" s="107">
        <f>'TFC Production Budget-DETAIL'!H322</f>
        <v>0</v>
      </c>
    </row>
    <row r="51" spans="1:8">
      <c r="A51" s="81">
        <v>27</v>
      </c>
      <c r="B51" s="133" t="s">
        <v>1288</v>
      </c>
      <c r="C51" s="133"/>
      <c r="D51" s="133"/>
      <c r="E51" s="133"/>
      <c r="F51" s="77">
        <v>13</v>
      </c>
      <c r="G51" s="101">
        <f>'TFC Production Budget-DETAIL'!G338</f>
        <v>0</v>
      </c>
      <c r="H51" s="107">
        <f>'TFC Production Budget-DETAIL'!H338</f>
        <v>0</v>
      </c>
    </row>
    <row r="52" spans="1:8">
      <c r="A52" s="81">
        <v>28</v>
      </c>
      <c r="B52" s="133" t="s">
        <v>1143</v>
      </c>
      <c r="C52" s="133"/>
      <c r="D52" s="133"/>
      <c r="E52" s="133"/>
      <c r="F52" s="77">
        <v>14</v>
      </c>
      <c r="G52" s="101">
        <f>'TFC Production Budget-DETAIL'!G355</f>
        <v>0</v>
      </c>
      <c r="H52" s="107">
        <f>'TFC Production Budget-DETAIL'!H355</f>
        <v>0</v>
      </c>
    </row>
    <row r="53" spans="1:8">
      <c r="A53" s="81">
        <v>29</v>
      </c>
      <c r="B53" s="133" t="s">
        <v>1144</v>
      </c>
      <c r="C53" s="133"/>
      <c r="D53" s="133"/>
      <c r="E53" s="133"/>
      <c r="F53" s="77">
        <v>15</v>
      </c>
      <c r="G53" s="101">
        <f>'TFC Production Budget-DETAIL'!G371</f>
        <v>0</v>
      </c>
      <c r="H53" s="107">
        <f>'TFC Production Budget-DETAIL'!H371</f>
        <v>0</v>
      </c>
    </row>
    <row r="54" spans="1:8">
      <c r="A54" s="81">
        <v>30</v>
      </c>
      <c r="B54" s="133" t="s">
        <v>1145</v>
      </c>
      <c r="C54" s="133"/>
      <c r="D54" s="133"/>
      <c r="E54" s="133"/>
      <c r="F54" s="77">
        <v>15</v>
      </c>
      <c r="G54" s="101">
        <f>'TFC Production Budget-DETAIL'!G382</f>
        <v>0</v>
      </c>
      <c r="H54" s="107">
        <f>'TFC Production Budget-DETAIL'!H382</f>
        <v>0</v>
      </c>
    </row>
    <row r="55" spans="1:8">
      <c r="A55" s="81">
        <v>31</v>
      </c>
      <c r="B55" s="133" t="s">
        <v>1146</v>
      </c>
      <c r="C55" s="133"/>
      <c r="D55" s="133"/>
      <c r="E55" s="133"/>
      <c r="F55" s="77">
        <v>16</v>
      </c>
      <c r="G55" s="101">
        <f>'TFC Production Budget-DETAIL'!G400</f>
        <v>0</v>
      </c>
      <c r="H55" s="107">
        <f>'TFC Production Budget-DETAIL'!H400</f>
        <v>0</v>
      </c>
    </row>
    <row r="56" spans="1:8">
      <c r="A56" s="81">
        <v>32</v>
      </c>
      <c r="B56" s="133" t="s">
        <v>1289</v>
      </c>
      <c r="C56" s="133"/>
      <c r="D56" s="133"/>
      <c r="E56" s="133"/>
      <c r="F56" s="77">
        <v>16</v>
      </c>
      <c r="G56" s="101">
        <f>'TFC Production Budget-DETAIL'!G416</f>
        <v>0</v>
      </c>
      <c r="H56" s="107">
        <f>'TFC Production Budget-DETAIL'!H416</f>
        <v>0</v>
      </c>
    </row>
    <row r="57" spans="1:8">
      <c r="A57" s="81">
        <v>33</v>
      </c>
      <c r="B57" s="133" t="s">
        <v>1147</v>
      </c>
      <c r="C57" s="133"/>
      <c r="D57" s="133"/>
      <c r="E57" s="133"/>
      <c r="F57" s="77">
        <v>17</v>
      </c>
      <c r="G57" s="101">
        <f>'TFC Production Budget-DETAIL'!G428</f>
        <v>0</v>
      </c>
      <c r="H57" s="107">
        <f>'TFC Production Budget-DETAIL'!H428</f>
        <v>0</v>
      </c>
    </row>
    <row r="58" spans="1:8">
      <c r="A58" s="81">
        <v>34</v>
      </c>
      <c r="B58" s="133" t="s">
        <v>1262</v>
      </c>
      <c r="C58" s="133"/>
      <c r="D58" s="133"/>
      <c r="E58" s="133"/>
      <c r="F58" s="77">
        <v>17</v>
      </c>
      <c r="G58" s="101">
        <f>'TFC Production Budget-DETAIL'!G447</f>
        <v>0</v>
      </c>
      <c r="H58" s="107">
        <f>'TFC Production Budget-DETAIL'!H447</f>
        <v>0</v>
      </c>
    </row>
    <row r="59" spans="1:8">
      <c r="A59" s="81">
        <v>35</v>
      </c>
      <c r="B59" s="133" t="s">
        <v>1148</v>
      </c>
      <c r="C59" s="133"/>
      <c r="D59" s="133"/>
      <c r="E59" s="133"/>
      <c r="F59" s="77">
        <v>18</v>
      </c>
      <c r="G59" s="101">
        <f>'TFC Production Budget-DETAIL'!G457</f>
        <v>0</v>
      </c>
      <c r="H59" s="107">
        <f>'TFC Production Budget-DETAIL'!H457</f>
        <v>0</v>
      </c>
    </row>
    <row r="60" spans="1:8">
      <c r="A60" s="81">
        <v>36</v>
      </c>
      <c r="B60" s="133" t="s">
        <v>1149</v>
      </c>
      <c r="C60" s="133"/>
      <c r="D60" s="133"/>
      <c r="E60" s="133"/>
      <c r="F60" s="77">
        <v>18</v>
      </c>
      <c r="G60" s="101">
        <f>'TFC Production Budget-DETAIL'!G467</f>
        <v>0</v>
      </c>
      <c r="H60" s="107">
        <f>'TFC Production Budget-DETAIL'!H467</f>
        <v>0</v>
      </c>
    </row>
    <row r="61" spans="1:8">
      <c r="A61" s="81">
        <v>37</v>
      </c>
      <c r="B61" s="133" t="s">
        <v>1150</v>
      </c>
      <c r="C61" s="133"/>
      <c r="D61" s="133"/>
      <c r="E61" s="133"/>
      <c r="F61" s="77">
        <v>18</v>
      </c>
      <c r="G61" s="101">
        <f>'TFC Production Budget-DETAIL'!G476</f>
        <v>0</v>
      </c>
      <c r="H61" s="107">
        <f>'TFC Production Budget-DETAIL'!H476</f>
        <v>0</v>
      </c>
    </row>
    <row r="62" spans="1:8">
      <c r="A62" s="81">
        <v>38</v>
      </c>
      <c r="B62" s="133" t="s">
        <v>1263</v>
      </c>
      <c r="C62" s="133"/>
      <c r="D62" s="133"/>
      <c r="E62" s="133"/>
      <c r="F62" s="77">
        <v>19</v>
      </c>
      <c r="G62" s="101">
        <f>'TFC Production Budget-DETAIL'!G489</f>
        <v>0</v>
      </c>
      <c r="H62" s="107">
        <f>'TFC Production Budget-DETAIL'!H489</f>
        <v>0</v>
      </c>
    </row>
    <row r="63" spans="1:8">
      <c r="A63" s="81">
        <v>39</v>
      </c>
      <c r="B63" s="133" t="s">
        <v>1151</v>
      </c>
      <c r="C63" s="133"/>
      <c r="D63" s="133"/>
      <c r="E63" s="133"/>
      <c r="F63" s="77">
        <v>19</v>
      </c>
      <c r="G63" s="101">
        <f>'TFC Production Budget-DETAIL'!G498</f>
        <v>0</v>
      </c>
      <c r="H63" s="107">
        <f>'TFC Production Budget-DETAIL'!H498</f>
        <v>0</v>
      </c>
    </row>
    <row r="64" spans="1:8">
      <c r="A64" s="81">
        <v>40</v>
      </c>
      <c r="B64" s="133" t="s">
        <v>1264</v>
      </c>
      <c r="C64" s="133"/>
      <c r="D64" s="133"/>
      <c r="E64" s="133"/>
      <c r="F64" s="77">
        <v>19</v>
      </c>
      <c r="G64" s="101">
        <f>'TFC Production Budget-DETAIL'!G509</f>
        <v>0</v>
      </c>
      <c r="H64" s="107">
        <f>'TFC Production Budget-DETAIL'!H509</f>
        <v>0</v>
      </c>
    </row>
    <row r="65" spans="1:8">
      <c r="A65" s="81">
        <v>41</v>
      </c>
      <c r="B65" s="133" t="s">
        <v>1152</v>
      </c>
      <c r="C65" s="133"/>
      <c r="D65" s="133"/>
      <c r="E65" s="133"/>
      <c r="F65" s="77">
        <v>20</v>
      </c>
      <c r="G65" s="101">
        <f>'TFC Production Budget-DETAIL'!G519</f>
        <v>0</v>
      </c>
      <c r="H65" s="107">
        <f>'TFC Production Budget-DETAIL'!H519</f>
        <v>0</v>
      </c>
    </row>
    <row r="66" spans="1:8">
      <c r="A66" s="81">
        <v>42</v>
      </c>
      <c r="B66" s="133" t="s">
        <v>1153</v>
      </c>
      <c r="C66" s="133"/>
      <c r="D66" s="133"/>
      <c r="E66" s="133"/>
      <c r="F66" s="77">
        <v>20</v>
      </c>
      <c r="G66" s="101">
        <f>'TFC Production Budget-DETAIL'!G531</f>
        <v>0</v>
      </c>
      <c r="H66" s="107">
        <f>'TFC Production Budget-DETAIL'!H531</f>
        <v>0</v>
      </c>
    </row>
    <row r="67" spans="1:8">
      <c r="A67" s="81">
        <v>43</v>
      </c>
      <c r="B67" s="133" t="s">
        <v>1154</v>
      </c>
      <c r="C67" s="133"/>
      <c r="D67" s="133"/>
      <c r="E67" s="133"/>
      <c r="F67" s="77">
        <v>21</v>
      </c>
      <c r="G67" s="101">
        <f>'TFC Production Budget-DETAIL'!G550</f>
        <v>0</v>
      </c>
      <c r="H67" s="107">
        <f>'TFC Production Budget-DETAIL'!H550</f>
        <v>0</v>
      </c>
    </row>
    <row r="68" spans="1:8">
      <c r="A68" s="81">
        <v>44</v>
      </c>
      <c r="B68" s="133" t="s">
        <v>215</v>
      </c>
      <c r="C68" s="133"/>
      <c r="D68" s="133"/>
      <c r="E68" s="133"/>
      <c r="F68" s="77">
        <v>22</v>
      </c>
      <c r="G68" s="101">
        <f>'TFC Production Budget-DETAIL'!G565</f>
        <v>0</v>
      </c>
      <c r="H68" s="107">
        <f>'TFC Production Budget-DETAIL'!H565</f>
        <v>0</v>
      </c>
    </row>
    <row r="69" spans="1:8">
      <c r="A69" s="81">
        <v>45</v>
      </c>
      <c r="B69" s="133" t="s">
        <v>1155</v>
      </c>
      <c r="C69" s="133"/>
      <c r="D69" s="133"/>
      <c r="E69" s="133"/>
      <c r="F69" s="77">
        <v>22</v>
      </c>
      <c r="G69" s="101">
        <f>'TFC Production Budget-DETAIL'!G578</f>
        <v>0</v>
      </c>
      <c r="H69" s="107">
        <f>'TFC Production Budget-DETAIL'!H578</f>
        <v>0</v>
      </c>
    </row>
    <row r="70" spans="1:8">
      <c r="A70" s="81">
        <v>46</v>
      </c>
      <c r="B70" s="133" t="s">
        <v>1156</v>
      </c>
      <c r="C70" s="133"/>
      <c r="D70" s="133"/>
      <c r="E70" s="133"/>
      <c r="F70" s="77">
        <v>23</v>
      </c>
      <c r="G70" s="101">
        <f>'TFC Production Budget-DETAIL'!G589</f>
        <v>0</v>
      </c>
      <c r="H70" s="107">
        <f>'TFC Production Budget-DETAIL'!H589</f>
        <v>0</v>
      </c>
    </row>
    <row r="71" spans="1:8">
      <c r="A71" s="81">
        <v>47</v>
      </c>
      <c r="B71" s="133" t="s">
        <v>1157</v>
      </c>
      <c r="C71" s="133"/>
      <c r="D71" s="133"/>
      <c r="E71" s="133"/>
      <c r="F71" s="77">
        <v>23</v>
      </c>
      <c r="G71" s="101">
        <f>'TFC Production Budget-DETAIL'!G601</f>
        <v>0</v>
      </c>
      <c r="H71" s="107">
        <f>'TFC Production Budget-DETAIL'!H601</f>
        <v>0</v>
      </c>
    </row>
    <row r="72" spans="1:8">
      <c r="A72" s="81">
        <v>48</v>
      </c>
      <c r="B72" s="133" t="s">
        <v>1158</v>
      </c>
      <c r="C72" s="133"/>
      <c r="D72" s="133"/>
      <c r="E72" s="133"/>
      <c r="F72" s="77">
        <v>23</v>
      </c>
      <c r="G72" s="101">
        <f>'TFC Production Budget-DETAIL'!G611</f>
        <v>0</v>
      </c>
      <c r="H72" s="107">
        <f>'TFC Production Budget-DETAIL'!H611</f>
        <v>0</v>
      </c>
    </row>
    <row r="73" spans="1:8">
      <c r="A73" s="81">
        <v>49</v>
      </c>
      <c r="B73" s="133" t="s">
        <v>1159</v>
      </c>
      <c r="C73" s="133"/>
      <c r="D73" s="133"/>
      <c r="E73" s="133"/>
      <c r="F73" s="77">
        <v>24</v>
      </c>
      <c r="G73" s="101">
        <f>'TFC Production Budget-DETAIL'!G624</f>
        <v>0</v>
      </c>
      <c r="H73" s="107">
        <f>'TFC Production Budget-DETAIL'!H624</f>
        <v>0</v>
      </c>
    </row>
    <row r="74" spans="1:8">
      <c r="A74" s="81">
        <v>50</v>
      </c>
      <c r="B74" s="133" t="s">
        <v>1160</v>
      </c>
      <c r="C74" s="133"/>
      <c r="D74" s="133"/>
      <c r="E74" s="133"/>
      <c r="F74" s="77">
        <v>24</v>
      </c>
      <c r="G74" s="101">
        <f>'TFC Production Budget-DETAIL'!G640</f>
        <v>0</v>
      </c>
      <c r="H74" s="107">
        <f>'TFC Production Budget-DETAIL'!H640</f>
        <v>0</v>
      </c>
    </row>
    <row r="75" spans="1:8" ht="15.75" thickBot="1">
      <c r="A75" s="82">
        <v>51</v>
      </c>
      <c r="B75" s="133" t="s">
        <v>1161</v>
      </c>
      <c r="C75" s="133"/>
      <c r="D75" s="133"/>
      <c r="E75" s="133"/>
      <c r="F75" s="79">
        <v>25</v>
      </c>
      <c r="G75" s="102">
        <f>'TFC Production Budget-DETAIL'!G664</f>
        <v>0</v>
      </c>
      <c r="H75" s="111">
        <f>'TFC Production Budget-DETAIL'!H664</f>
        <v>0</v>
      </c>
    </row>
    <row r="76" spans="1:8" ht="15.75" thickBot="1">
      <c r="A76" s="369"/>
      <c r="B76" s="378" t="s">
        <v>44</v>
      </c>
      <c r="C76" s="378"/>
      <c r="D76" s="378"/>
      <c r="E76" s="378"/>
      <c r="F76" s="379"/>
      <c r="G76" s="103">
        <f>SUM(G34:G75)</f>
        <v>0</v>
      </c>
      <c r="H76" s="112">
        <f>SUM(H34:H75)</f>
        <v>0</v>
      </c>
    </row>
    <row r="77" spans="1:8">
      <c r="A77" s="375"/>
      <c r="B77" s="380" t="s">
        <v>45</v>
      </c>
      <c r="C77" s="381"/>
      <c r="D77" s="381"/>
      <c r="E77" s="382"/>
      <c r="F77" s="375"/>
      <c r="G77" s="383"/>
      <c r="H77" s="384"/>
    </row>
    <row r="78" spans="1:8">
      <c r="A78" s="81">
        <v>60</v>
      </c>
      <c r="B78" s="133" t="s">
        <v>1162</v>
      </c>
      <c r="C78" s="133"/>
      <c r="D78" s="133"/>
      <c r="E78" s="133"/>
      <c r="F78" s="77">
        <v>26</v>
      </c>
      <c r="G78" s="104">
        <f>'TFC Production Budget-DETAIL'!G684</f>
        <v>0</v>
      </c>
      <c r="H78" s="108">
        <f>'TFC Production Budget-DETAIL'!H684</f>
        <v>0</v>
      </c>
    </row>
    <row r="79" spans="1:8">
      <c r="A79" s="81">
        <v>61</v>
      </c>
      <c r="B79" s="133" t="s">
        <v>1163</v>
      </c>
      <c r="C79" s="133"/>
      <c r="D79" s="133"/>
      <c r="E79" s="133"/>
      <c r="F79" s="83">
        <v>26</v>
      </c>
      <c r="G79" s="104">
        <f>'TFC Production Budget-DETAIL'!G695</f>
        <v>0</v>
      </c>
      <c r="H79" s="108">
        <f>'TFC Production Budget-DETAIL'!H695</f>
        <v>0</v>
      </c>
    </row>
    <row r="80" spans="1:8">
      <c r="A80" s="81">
        <v>62</v>
      </c>
      <c r="B80" s="133" t="s">
        <v>331</v>
      </c>
      <c r="C80" s="133"/>
      <c r="D80" s="133"/>
      <c r="E80" s="133"/>
      <c r="F80" s="83">
        <v>27</v>
      </c>
      <c r="G80" s="104">
        <f>'TFC Production Budget-DETAIL'!G728</f>
        <v>0</v>
      </c>
      <c r="H80" s="108">
        <f>'TFC Production Budget-DETAIL'!H728</f>
        <v>0</v>
      </c>
    </row>
    <row r="81" spans="1:8">
      <c r="A81" s="81">
        <v>63</v>
      </c>
      <c r="B81" s="133" t="s">
        <v>332</v>
      </c>
      <c r="C81" s="133"/>
      <c r="D81" s="133"/>
      <c r="E81" s="133"/>
      <c r="F81" s="83">
        <v>28</v>
      </c>
      <c r="G81" s="104">
        <f>'TFC Production Budget-DETAIL'!G759</f>
        <v>0</v>
      </c>
      <c r="H81" s="108">
        <f>'TFC Production Budget-DETAIL'!H759</f>
        <v>0</v>
      </c>
    </row>
    <row r="82" spans="1:8">
      <c r="A82" s="81">
        <v>64</v>
      </c>
      <c r="B82" s="133" t="s">
        <v>1164</v>
      </c>
      <c r="C82" s="133"/>
      <c r="D82" s="133"/>
      <c r="E82" s="133"/>
      <c r="F82" s="83">
        <v>29</v>
      </c>
      <c r="G82" s="104">
        <f>'TFC Production Budget-DETAIL'!G781</f>
        <v>0</v>
      </c>
      <c r="H82" s="108">
        <f>'TFC Production Budget-DETAIL'!H781</f>
        <v>0</v>
      </c>
    </row>
    <row r="83" spans="1:8">
      <c r="A83" s="81">
        <v>65</v>
      </c>
      <c r="B83" s="133" t="s">
        <v>191</v>
      </c>
      <c r="C83" s="133"/>
      <c r="D83" s="133"/>
      <c r="E83" s="133"/>
      <c r="F83" s="83">
        <v>30</v>
      </c>
      <c r="G83" s="104">
        <f>'TFC Production Budget-DETAIL'!G817</f>
        <v>0</v>
      </c>
      <c r="H83" s="108">
        <f>'TFC Production Budget-DETAIL'!H817</f>
        <v>0</v>
      </c>
    </row>
    <row r="84" spans="1:8">
      <c r="A84" s="81">
        <v>66</v>
      </c>
      <c r="B84" s="133" t="s">
        <v>1265</v>
      </c>
      <c r="C84" s="133"/>
      <c r="D84" s="133"/>
      <c r="E84" s="133"/>
      <c r="F84" s="83">
        <v>31</v>
      </c>
      <c r="G84" s="104">
        <f>'TFC Production Budget-DETAIL'!G841</f>
        <v>0</v>
      </c>
      <c r="H84" s="108">
        <f>'TFC Production Budget-DETAIL'!H841</f>
        <v>0</v>
      </c>
    </row>
    <row r="85" spans="1:8">
      <c r="A85" s="81">
        <v>67</v>
      </c>
      <c r="B85" s="135" t="s">
        <v>8</v>
      </c>
      <c r="C85" s="135"/>
      <c r="D85" s="135"/>
      <c r="E85" s="135"/>
      <c r="F85" s="83">
        <v>32</v>
      </c>
      <c r="G85" s="104">
        <f>'TFC Production Budget-DETAIL'!G866</f>
        <v>0</v>
      </c>
      <c r="H85" s="108">
        <f>'TFC Production Budget-DETAIL'!H866</f>
        <v>0</v>
      </c>
    </row>
    <row r="86" spans="1:8">
      <c r="A86" s="81">
        <v>68</v>
      </c>
      <c r="B86" s="133" t="s">
        <v>1165</v>
      </c>
      <c r="C86" s="133"/>
      <c r="D86" s="133"/>
      <c r="E86" s="133"/>
      <c r="F86" s="83">
        <v>33</v>
      </c>
      <c r="G86" s="104">
        <f>'TFC Production Budget-DETAIL'!G886</f>
        <v>0</v>
      </c>
      <c r="H86" s="108">
        <f>'TFC Production Budget-DETAIL'!H886</f>
        <v>0</v>
      </c>
    </row>
    <row r="87" spans="1:8" ht="15.75" thickBot="1">
      <c r="A87" s="81">
        <v>69</v>
      </c>
      <c r="B87" s="133" t="s">
        <v>1166</v>
      </c>
      <c r="C87" s="133"/>
      <c r="D87" s="133"/>
      <c r="E87" s="133"/>
      <c r="F87" s="83">
        <v>34</v>
      </c>
      <c r="G87" s="105">
        <f>'TFC Production Budget-DETAIL'!G912</f>
        <v>0</v>
      </c>
      <c r="H87" s="113">
        <f>'TFC Production Budget-DETAIL'!H912</f>
        <v>0</v>
      </c>
    </row>
    <row r="88" spans="1:8" ht="15.75" thickBot="1">
      <c r="A88" s="385"/>
      <c r="B88" s="386" t="s">
        <v>46</v>
      </c>
      <c r="C88" s="386"/>
      <c r="D88" s="386"/>
      <c r="E88" s="386"/>
      <c r="F88" s="387"/>
      <c r="G88" s="103">
        <f>SUM(G78:G87)</f>
        <v>0</v>
      </c>
      <c r="H88" s="112">
        <f>SUM(H78:H87)</f>
        <v>0</v>
      </c>
    </row>
    <row r="89" spans="1:8" ht="29.25" customHeight="1" thickBot="1">
      <c r="A89" s="388"/>
      <c r="B89" s="389" t="s">
        <v>1167</v>
      </c>
      <c r="C89" s="389"/>
      <c r="D89" s="389"/>
      <c r="E89" s="389"/>
      <c r="F89" s="390"/>
      <c r="G89" s="106">
        <f>G76+G88</f>
        <v>0</v>
      </c>
      <c r="H89" s="115">
        <f>H88+H76</f>
        <v>0</v>
      </c>
    </row>
    <row r="90" spans="1:8">
      <c r="A90" s="81">
        <v>70</v>
      </c>
      <c r="B90" s="133" t="s">
        <v>1290</v>
      </c>
      <c r="C90" s="133"/>
      <c r="D90" s="133"/>
      <c r="E90" s="133"/>
      <c r="F90" s="83">
        <v>35</v>
      </c>
      <c r="G90" s="104">
        <f>'TFC Production Budget-DETAIL'!G926</f>
        <v>0</v>
      </c>
      <c r="H90" s="114">
        <f>'TFC Production Budget-DETAIL'!H926</f>
        <v>0</v>
      </c>
    </row>
    <row r="91" spans="1:8">
      <c r="A91" s="81">
        <v>71</v>
      </c>
      <c r="B91" s="133" t="s">
        <v>1168</v>
      </c>
      <c r="C91" s="133"/>
      <c r="D91" s="133"/>
      <c r="E91" s="133"/>
      <c r="F91" s="83">
        <v>35</v>
      </c>
      <c r="G91" s="104">
        <f>'TFC Production Budget-DETAIL'!G942</f>
        <v>0</v>
      </c>
      <c r="H91" s="108">
        <f>'TFC Production Budget-DETAIL'!H942</f>
        <v>0</v>
      </c>
    </row>
    <row r="92" spans="1:8" ht="15.75" thickBot="1">
      <c r="A92" s="81">
        <v>72</v>
      </c>
      <c r="B92" s="133" t="s">
        <v>1169</v>
      </c>
      <c r="C92" s="133"/>
      <c r="D92" s="133"/>
      <c r="E92" s="133"/>
      <c r="F92" s="83">
        <v>36</v>
      </c>
      <c r="G92" s="105">
        <f>'TFC Production Budget-DETAIL'!G952</f>
        <v>0</v>
      </c>
      <c r="H92" s="113">
        <f>'TFC Production Budget-DETAIL'!H952</f>
        <v>0</v>
      </c>
    </row>
    <row r="93" spans="1:8" ht="15.75" thickBot="1">
      <c r="A93" s="394"/>
      <c r="B93" s="395" t="s">
        <v>47</v>
      </c>
      <c r="C93" s="395"/>
      <c r="D93" s="395"/>
      <c r="E93" s="395"/>
      <c r="F93" s="396"/>
      <c r="G93" s="103">
        <f>SUM(G90:G92)</f>
        <v>0</v>
      </c>
      <c r="H93" s="112">
        <f>SUM(H90:H92)</f>
        <v>0</v>
      </c>
    </row>
    <row r="94" spans="1:8" ht="15.75" thickBot="1">
      <c r="A94" s="369"/>
      <c r="B94" s="397" t="s">
        <v>49</v>
      </c>
      <c r="C94" s="398"/>
      <c r="D94" s="398"/>
      <c r="E94" s="399"/>
      <c r="F94" s="379"/>
      <c r="G94" s="106">
        <f>G32+G76+G88+G93</f>
        <v>0</v>
      </c>
      <c r="H94" s="115">
        <f>H93+H89+H32</f>
        <v>0</v>
      </c>
    </row>
    <row r="95" spans="1:8">
      <c r="A95" s="81">
        <v>80</v>
      </c>
      <c r="B95" s="133" t="s">
        <v>1291</v>
      </c>
      <c r="C95" s="133"/>
      <c r="D95" s="133"/>
      <c r="E95" s="133"/>
      <c r="F95" s="83">
        <v>36</v>
      </c>
      <c r="G95" s="104">
        <f>'TFC Production Budget-DETAIL'!G957</f>
        <v>0</v>
      </c>
      <c r="H95" s="114">
        <f>'TFC Production Budget-DETAIL'!H957</f>
        <v>0</v>
      </c>
    </row>
    <row r="96" spans="1:8" ht="15.75" thickBot="1">
      <c r="A96" s="81">
        <v>81</v>
      </c>
      <c r="B96" s="133" t="s">
        <v>1292</v>
      </c>
      <c r="C96" s="133"/>
      <c r="D96" s="133"/>
      <c r="E96" s="133"/>
      <c r="F96" s="84">
        <v>36</v>
      </c>
      <c r="G96" s="105">
        <f>'TFC Production Budget-DETAIL'!G962</f>
        <v>0</v>
      </c>
      <c r="H96" s="113">
        <f>'TFC Production Budget-DETAIL'!H962</f>
        <v>0</v>
      </c>
    </row>
    <row r="97" spans="1:8" ht="19.5" customHeight="1" thickBot="1">
      <c r="A97" s="391"/>
      <c r="B97" s="392" t="s">
        <v>48</v>
      </c>
      <c r="C97" s="392"/>
      <c r="D97" s="392"/>
      <c r="E97" s="392"/>
      <c r="F97" s="393"/>
      <c r="G97" s="106">
        <f>SUM(G94:G96)</f>
        <v>0</v>
      </c>
      <c r="H97" s="115">
        <f>H96+H95+H94</f>
        <v>0</v>
      </c>
    </row>
    <row r="98" spans="1:8">
      <c r="A98" s="76"/>
    </row>
    <row r="99" spans="1:8">
      <c r="A99" s="85" t="s">
        <v>50</v>
      </c>
    </row>
    <row r="100" spans="1:8">
      <c r="A100" s="86"/>
      <c r="B100" s="87"/>
      <c r="C100" s="88"/>
      <c r="D100" s="89"/>
      <c r="E100" s="89"/>
      <c r="F100" s="89"/>
      <c r="G100" s="89"/>
      <c r="H100" s="100"/>
    </row>
    <row r="101" spans="1:8">
      <c r="A101" s="86"/>
      <c r="B101" s="87"/>
      <c r="C101" s="88"/>
      <c r="D101" s="89"/>
      <c r="E101" s="89"/>
      <c r="F101" s="89"/>
      <c r="G101" s="89"/>
      <c r="H101" s="100"/>
    </row>
    <row r="102" spans="1:8">
      <c r="A102" s="86"/>
      <c r="B102" s="87"/>
      <c r="C102" s="88"/>
      <c r="D102" s="89"/>
      <c r="E102" s="89"/>
      <c r="F102" s="89"/>
      <c r="G102" s="89"/>
      <c r="H102" s="100"/>
    </row>
    <row r="103" spans="1:8">
      <c r="A103" s="86"/>
      <c r="B103" s="87"/>
      <c r="C103" s="88"/>
      <c r="D103" s="89"/>
      <c r="E103" s="89"/>
      <c r="F103" s="89"/>
      <c r="G103" s="89"/>
      <c r="H103" s="100"/>
    </row>
    <row r="104" spans="1:8">
      <c r="A104" s="86"/>
      <c r="B104" s="87"/>
      <c r="C104" s="88"/>
      <c r="D104" s="89"/>
      <c r="E104" s="89"/>
      <c r="F104" s="89"/>
      <c r="G104" s="89"/>
      <c r="H104" s="100"/>
    </row>
    <row r="105" spans="1:8">
      <c r="A105" s="86"/>
      <c r="B105" s="87"/>
      <c r="C105" s="88"/>
      <c r="D105" s="89"/>
      <c r="E105" s="89"/>
      <c r="F105" s="89"/>
      <c r="G105" s="89"/>
      <c r="H105" s="100"/>
    </row>
    <row r="106" spans="1:8">
      <c r="A106" s="86"/>
      <c r="B106" s="87"/>
      <c r="C106" s="88"/>
      <c r="D106" s="89"/>
      <c r="E106" s="89"/>
      <c r="F106" s="89"/>
      <c r="G106" s="89"/>
      <c r="H106" s="100"/>
    </row>
    <row r="107" spans="1:8">
      <c r="A107" s="86"/>
      <c r="B107" s="87"/>
      <c r="C107" s="88"/>
      <c r="D107" s="89"/>
      <c r="E107" s="89"/>
      <c r="F107" s="89"/>
      <c r="G107" s="89"/>
      <c r="H107" s="100"/>
    </row>
    <row r="108" spans="1:8">
      <c r="A108" s="86"/>
      <c r="B108" s="87"/>
      <c r="C108" s="88"/>
      <c r="D108" s="89"/>
      <c r="E108" s="89"/>
      <c r="F108" s="89"/>
      <c r="G108" s="89"/>
      <c r="H108" s="100"/>
    </row>
    <row r="109" spans="1:8">
      <c r="A109" s="86"/>
      <c r="B109" s="87"/>
      <c r="C109" s="88"/>
      <c r="D109" s="89"/>
      <c r="E109" s="89"/>
      <c r="F109" s="89"/>
      <c r="G109" s="89"/>
      <c r="H109" s="100"/>
    </row>
    <row r="110" spans="1:8">
      <c r="A110" s="86"/>
      <c r="B110" s="87"/>
      <c r="C110" s="88"/>
      <c r="D110" s="89"/>
      <c r="E110" s="89"/>
      <c r="F110" s="89"/>
      <c r="G110" s="89"/>
      <c r="H110" s="100"/>
    </row>
    <row r="111" spans="1:8">
      <c r="A111" s="86"/>
      <c r="B111" s="87"/>
      <c r="C111" s="88"/>
      <c r="D111" s="89"/>
      <c r="E111" s="89"/>
      <c r="F111" s="89"/>
      <c r="G111" s="89"/>
      <c r="H111" s="100"/>
    </row>
    <row r="112" spans="1:8">
      <c r="A112" s="86"/>
      <c r="B112" s="87"/>
      <c r="C112" s="88"/>
      <c r="D112" s="89"/>
      <c r="E112" s="89"/>
      <c r="F112" s="89"/>
      <c r="G112" s="89"/>
      <c r="H112" s="100"/>
    </row>
    <row r="113" spans="1:8">
      <c r="A113" s="86"/>
      <c r="B113" s="87"/>
      <c r="C113" s="88"/>
      <c r="D113" s="89"/>
      <c r="E113" s="89"/>
      <c r="F113" s="89"/>
      <c r="G113" s="89"/>
      <c r="H113" s="100"/>
    </row>
  </sheetData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1.04" bottom="0.78740157480314965" header="0.51181102362204722" footer="0.51181102362204722"/>
      <printOptions horizontalCentered="1"/>
      <pageSetup orientation="portrait" horizontalDpi="4294967292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91">
    <mergeCell ref="B82:E82"/>
    <mergeCell ref="B85:E85"/>
    <mergeCell ref="B83:E83"/>
    <mergeCell ref="B80:E80"/>
    <mergeCell ref="B81:E81"/>
    <mergeCell ref="B77:E77"/>
    <mergeCell ref="B78:E78"/>
    <mergeCell ref="B97:E97"/>
    <mergeCell ref="B95:E95"/>
    <mergeCell ref="B93:E93"/>
    <mergeCell ref="B91:E91"/>
    <mergeCell ref="B89:E89"/>
    <mergeCell ref="B87:E87"/>
    <mergeCell ref="B79:E79"/>
    <mergeCell ref="B96:E96"/>
    <mergeCell ref="B94:E94"/>
    <mergeCell ref="B92:E92"/>
    <mergeCell ref="B90:E90"/>
    <mergeCell ref="B88:E88"/>
    <mergeCell ref="B86:E86"/>
    <mergeCell ref="B84:E84"/>
    <mergeCell ref="B54:E54"/>
    <mergeCell ref="B52:E52"/>
    <mergeCell ref="B50:E50"/>
    <mergeCell ref="B48:E48"/>
    <mergeCell ref="B76:E76"/>
    <mergeCell ref="B59:E59"/>
    <mergeCell ref="B57:E57"/>
    <mergeCell ref="B58:E58"/>
    <mergeCell ref="B60:E60"/>
    <mergeCell ref="B62:E62"/>
    <mergeCell ref="B64:E64"/>
    <mergeCell ref="B66:E66"/>
    <mergeCell ref="B68:E68"/>
    <mergeCell ref="B70:E70"/>
    <mergeCell ref="B72:E72"/>
    <mergeCell ref="B74:E74"/>
    <mergeCell ref="B45:E45"/>
    <mergeCell ref="B75:E75"/>
    <mergeCell ref="B73:E73"/>
    <mergeCell ref="B71:E71"/>
    <mergeCell ref="B69:E69"/>
    <mergeCell ref="B67:E67"/>
    <mergeCell ref="B65:E65"/>
    <mergeCell ref="B63:E63"/>
    <mergeCell ref="B61:E61"/>
    <mergeCell ref="B46:E46"/>
    <mergeCell ref="B55:E55"/>
    <mergeCell ref="B53:E53"/>
    <mergeCell ref="B51:E51"/>
    <mergeCell ref="B49:E49"/>
    <mergeCell ref="B47:E47"/>
    <mergeCell ref="B56:E56"/>
    <mergeCell ref="B44:E44"/>
    <mergeCell ref="B42:E42"/>
    <mergeCell ref="B40:E40"/>
    <mergeCell ref="B38:E38"/>
    <mergeCell ref="B36:E36"/>
    <mergeCell ref="B32:E32"/>
    <mergeCell ref="B43:E43"/>
    <mergeCell ref="B41:E41"/>
    <mergeCell ref="B39:E39"/>
    <mergeCell ref="B37:E37"/>
    <mergeCell ref="B35:E35"/>
    <mergeCell ref="B33:E33"/>
    <mergeCell ref="B34:E34"/>
    <mergeCell ref="B31:E31"/>
    <mergeCell ref="B29:E29"/>
    <mergeCell ref="B27:E27"/>
    <mergeCell ref="B25:E25"/>
    <mergeCell ref="B26:E26"/>
    <mergeCell ref="B30:E30"/>
    <mergeCell ref="B28:E28"/>
    <mergeCell ref="G21:G22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B21:C22"/>
    <mergeCell ref="D21:F22"/>
    <mergeCell ref="C8:E8"/>
    <mergeCell ref="C1:D1"/>
    <mergeCell ref="C4:G4"/>
    <mergeCell ref="C5:G5"/>
    <mergeCell ref="C6:G6"/>
    <mergeCell ref="C7:G7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headerFooter alignWithMargins="0">
    <oddHeader>&amp;C&amp;A
&amp;R&amp;G</oddHeader>
    <oddFooter>&amp;L&amp;8TFC0208-0612&amp;R&amp;8Page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2"/>
  <sheetViews>
    <sheetView showGridLines="0" topLeftCell="A944" zoomScale="55" zoomScaleNormal="55" workbookViewId="0">
      <selection activeCell="H960" sqref="A960:H960"/>
    </sheetView>
  </sheetViews>
  <sheetFormatPr defaultColWidth="11.42578125" defaultRowHeight="12"/>
  <cols>
    <col min="1" max="1" width="7.5703125" style="142" customWidth="1"/>
    <col min="2" max="2" width="31" style="142" customWidth="1"/>
    <col min="3" max="5" width="8.140625" style="142" customWidth="1"/>
    <col min="6" max="6" width="10.85546875" style="142" customWidth="1"/>
    <col min="7" max="8" width="13.140625" style="142" customWidth="1"/>
    <col min="9" max="16384" width="11.42578125" style="142"/>
  </cols>
  <sheetData>
    <row r="1" spans="1:8" ht="27.75" customHeight="1">
      <c r="A1" s="136" t="s">
        <v>263</v>
      </c>
      <c r="B1" s="137">
        <f>'TFC Production Budget-TOP SHEET'!C4</f>
        <v>0</v>
      </c>
      <c r="C1" s="138"/>
      <c r="D1" s="138"/>
      <c r="E1" s="139" t="s">
        <v>12</v>
      </c>
      <c r="F1" s="140">
        <f>'TFC Production Budget-TOP SHEET'!G1</f>
        <v>0</v>
      </c>
      <c r="G1" s="140"/>
      <c r="H1" s="141"/>
    </row>
    <row r="2" spans="1:8">
      <c r="A2" s="143" t="s">
        <v>54</v>
      </c>
      <c r="B2" s="144">
        <f>'TFC Production Budget-TOP SHEET'!C5</f>
        <v>0</v>
      </c>
      <c r="C2" s="145"/>
      <c r="D2" s="145"/>
      <c r="E2" s="146" t="s">
        <v>20</v>
      </c>
      <c r="F2" s="147">
        <f>'TFC Production Budget-TOP SHEET'!G9</f>
        <v>0</v>
      </c>
      <c r="G2" s="147"/>
      <c r="H2" s="148"/>
    </row>
    <row r="3" spans="1:8">
      <c r="A3" s="143" t="s">
        <v>55</v>
      </c>
      <c r="B3" s="144">
        <f>'TFC Production Budget-TOP SHEET'!C6</f>
        <v>0</v>
      </c>
      <c r="C3" s="145"/>
      <c r="D3" s="145"/>
      <c r="E3" s="146" t="s">
        <v>22</v>
      </c>
      <c r="F3" s="147">
        <f>'TFC Production Budget-TOP SHEET'!G10</f>
        <v>0</v>
      </c>
      <c r="G3" s="147"/>
      <c r="H3" s="148"/>
    </row>
    <row r="4" spans="1:8">
      <c r="A4" s="143"/>
      <c r="B4" s="149"/>
      <c r="C4" s="145"/>
      <c r="D4" s="145"/>
      <c r="E4" s="146" t="s">
        <v>51</v>
      </c>
      <c r="F4" s="147">
        <f>'TFC Production Budget-TOP SHEET'!G11</f>
        <v>0</v>
      </c>
      <c r="G4" s="147"/>
      <c r="H4" s="148"/>
    </row>
    <row r="5" spans="1:8">
      <c r="A5" s="143"/>
      <c r="B5" s="149"/>
      <c r="C5" s="145"/>
      <c r="D5" s="145"/>
      <c r="E5" s="146"/>
      <c r="F5" s="145"/>
      <c r="G5" s="145"/>
      <c r="H5" s="145"/>
    </row>
    <row r="6" spans="1:8">
      <c r="A6" s="150">
        <v>1</v>
      </c>
      <c r="B6" s="151" t="s">
        <v>1293</v>
      </c>
      <c r="C6" s="151"/>
      <c r="D6" s="152"/>
      <c r="E6" s="152"/>
      <c r="F6" s="152"/>
      <c r="G6" s="152"/>
      <c r="H6" s="153"/>
    </row>
    <row r="7" spans="1:8">
      <c r="A7" s="321" t="s">
        <v>40</v>
      </c>
      <c r="B7" s="322" t="s">
        <v>57</v>
      </c>
      <c r="C7" s="323"/>
      <c r="D7" s="324"/>
      <c r="E7" s="324"/>
      <c r="F7" s="325"/>
      <c r="G7" s="326" t="s">
        <v>0</v>
      </c>
      <c r="H7" s="327" t="s">
        <v>77</v>
      </c>
    </row>
    <row r="8" spans="1:8" ht="24">
      <c r="A8" s="154" t="s">
        <v>1170</v>
      </c>
      <c r="B8" s="155" t="s">
        <v>242</v>
      </c>
      <c r="C8" s="156"/>
      <c r="D8" s="157"/>
      <c r="E8" s="158"/>
      <c r="F8" s="159"/>
      <c r="G8" s="160">
        <v>0</v>
      </c>
      <c r="H8" s="160"/>
    </row>
    <row r="9" spans="1:8" ht="24">
      <c r="A9" s="161" t="s">
        <v>1172</v>
      </c>
      <c r="B9" s="155" t="s">
        <v>1171</v>
      </c>
      <c r="C9" s="162"/>
      <c r="D9" s="163"/>
      <c r="E9" s="164"/>
      <c r="F9" s="165"/>
      <c r="G9" s="160">
        <v>0</v>
      </c>
      <c r="H9" s="160"/>
    </row>
    <row r="10" spans="1:8" s="168" customFormat="1" ht="18.75" customHeight="1">
      <c r="A10" s="328">
        <v>1</v>
      </c>
      <c r="B10" s="329" t="s">
        <v>58</v>
      </c>
      <c r="C10" s="329"/>
      <c r="D10" s="330"/>
      <c r="E10" s="331"/>
      <c r="F10" s="332"/>
      <c r="G10" s="166">
        <f>SUM(G8:G9)</f>
        <v>0</v>
      </c>
      <c r="H10" s="167">
        <f>SUM(H8:H9)</f>
        <v>0</v>
      </c>
    </row>
    <row r="11" spans="1:8">
      <c r="A11" s="169"/>
      <c r="B11" s="170"/>
      <c r="C11" s="170"/>
      <c r="D11" s="163"/>
      <c r="E11" s="163"/>
      <c r="F11" s="163"/>
      <c r="G11" s="171"/>
      <c r="H11" s="172"/>
    </row>
    <row r="12" spans="1:8">
      <c r="A12" s="150">
        <v>2</v>
      </c>
      <c r="B12" s="151" t="s">
        <v>1173</v>
      </c>
      <c r="C12" s="151"/>
      <c r="D12" s="152"/>
      <c r="E12" s="152"/>
      <c r="F12" s="152"/>
      <c r="G12" s="173"/>
      <c r="H12" s="174"/>
    </row>
    <row r="13" spans="1:8">
      <c r="A13" s="321" t="s">
        <v>40</v>
      </c>
      <c r="B13" s="322" t="s">
        <v>57</v>
      </c>
      <c r="C13" s="333" t="s">
        <v>59</v>
      </c>
      <c r="D13" s="334" t="s">
        <v>60</v>
      </c>
      <c r="E13" s="334" t="s">
        <v>61</v>
      </c>
      <c r="F13" s="335" t="s">
        <v>62</v>
      </c>
      <c r="G13" s="326" t="s">
        <v>0</v>
      </c>
      <c r="H13" s="327" t="s">
        <v>77</v>
      </c>
    </row>
    <row r="14" spans="1:8" ht="24">
      <c r="A14" s="161" t="s">
        <v>1199</v>
      </c>
      <c r="B14" s="175" t="s">
        <v>1198</v>
      </c>
      <c r="C14" s="176">
        <v>1</v>
      </c>
      <c r="D14" s="176">
        <v>1</v>
      </c>
      <c r="E14" s="177" t="s">
        <v>63</v>
      </c>
      <c r="F14" s="178">
        <v>0</v>
      </c>
      <c r="G14" s="179">
        <f>C14*D14*F14</f>
        <v>0</v>
      </c>
      <c r="H14" s="179"/>
    </row>
    <row r="15" spans="1:8" ht="24">
      <c r="A15" s="161" t="s">
        <v>1201</v>
      </c>
      <c r="B15" s="175" t="s">
        <v>1200</v>
      </c>
      <c r="C15" s="176">
        <v>1</v>
      </c>
      <c r="D15" s="176">
        <v>1</v>
      </c>
      <c r="E15" s="177" t="s">
        <v>63</v>
      </c>
      <c r="F15" s="178">
        <v>0</v>
      </c>
      <c r="G15" s="179">
        <f t="shared" ref="G15:G23" si="0">C15*D15*F15</f>
        <v>0</v>
      </c>
      <c r="H15" s="179"/>
    </row>
    <row r="16" spans="1:8" ht="24">
      <c r="A16" s="154" t="s">
        <v>1203</v>
      </c>
      <c r="B16" s="155" t="s">
        <v>1202</v>
      </c>
      <c r="C16" s="176">
        <v>1</v>
      </c>
      <c r="D16" s="176">
        <v>1</v>
      </c>
      <c r="E16" s="177" t="s">
        <v>63</v>
      </c>
      <c r="F16" s="178">
        <v>0</v>
      </c>
      <c r="G16" s="179">
        <f t="shared" si="0"/>
        <v>0</v>
      </c>
      <c r="H16" s="179"/>
    </row>
    <row r="17" spans="1:8" ht="24">
      <c r="A17" s="180" t="s">
        <v>1182</v>
      </c>
      <c r="B17" s="181" t="s">
        <v>1183</v>
      </c>
      <c r="C17" s="176">
        <v>1</v>
      </c>
      <c r="D17" s="176">
        <v>1</v>
      </c>
      <c r="E17" s="177" t="s">
        <v>63</v>
      </c>
      <c r="F17" s="178">
        <v>0</v>
      </c>
      <c r="G17" s="179">
        <f t="shared" si="0"/>
        <v>0</v>
      </c>
      <c r="H17" s="179"/>
    </row>
    <row r="18" spans="1:8" ht="24">
      <c r="A18" s="180" t="s">
        <v>1174</v>
      </c>
      <c r="B18" s="181" t="s">
        <v>1175</v>
      </c>
      <c r="C18" s="176">
        <v>1</v>
      </c>
      <c r="D18" s="176">
        <v>1</v>
      </c>
      <c r="E18" s="177" t="s">
        <v>63</v>
      </c>
      <c r="F18" s="178">
        <v>0</v>
      </c>
      <c r="G18" s="179">
        <f t="shared" si="0"/>
        <v>0</v>
      </c>
      <c r="H18" s="179"/>
    </row>
    <row r="19" spans="1:8" ht="24">
      <c r="A19" s="154" t="s">
        <v>1176</v>
      </c>
      <c r="B19" s="155" t="s">
        <v>1177</v>
      </c>
      <c r="C19" s="176">
        <v>1</v>
      </c>
      <c r="D19" s="176">
        <v>1</v>
      </c>
      <c r="E19" s="177" t="s">
        <v>63</v>
      </c>
      <c r="F19" s="178">
        <v>0</v>
      </c>
      <c r="G19" s="179">
        <f t="shared" si="0"/>
        <v>0</v>
      </c>
      <c r="H19" s="179"/>
    </row>
    <row r="20" spans="1:8" ht="24">
      <c r="A20" s="154" t="s">
        <v>1178</v>
      </c>
      <c r="B20" s="155" t="s">
        <v>1184</v>
      </c>
      <c r="C20" s="176">
        <v>1</v>
      </c>
      <c r="D20" s="176">
        <v>1</v>
      </c>
      <c r="E20" s="177" t="s">
        <v>63</v>
      </c>
      <c r="F20" s="178">
        <v>0</v>
      </c>
      <c r="G20" s="179">
        <f t="shared" si="0"/>
        <v>0</v>
      </c>
      <c r="H20" s="179"/>
    </row>
    <row r="21" spans="1:8" ht="24">
      <c r="A21" s="154" t="s">
        <v>1179</v>
      </c>
      <c r="B21" s="155" t="s">
        <v>1180</v>
      </c>
      <c r="C21" s="176">
        <v>1</v>
      </c>
      <c r="D21" s="176">
        <v>1</v>
      </c>
      <c r="E21" s="177" t="s">
        <v>63</v>
      </c>
      <c r="F21" s="178">
        <v>0</v>
      </c>
      <c r="G21" s="179">
        <f t="shared" si="0"/>
        <v>0</v>
      </c>
      <c r="H21" s="179"/>
    </row>
    <row r="22" spans="1:8" ht="24">
      <c r="A22" s="161" t="s">
        <v>1181</v>
      </c>
      <c r="B22" s="175" t="s">
        <v>1185</v>
      </c>
      <c r="C22" s="176">
        <v>1</v>
      </c>
      <c r="D22" s="176">
        <v>1</v>
      </c>
      <c r="E22" s="177" t="s">
        <v>63</v>
      </c>
      <c r="F22" s="178">
        <v>0</v>
      </c>
      <c r="G22" s="179">
        <f t="shared" si="0"/>
        <v>0</v>
      </c>
      <c r="H22" s="179"/>
    </row>
    <row r="23" spans="1:8" ht="24">
      <c r="A23" s="161" t="s">
        <v>1189</v>
      </c>
      <c r="B23" s="175" t="s">
        <v>1186</v>
      </c>
      <c r="C23" s="176">
        <v>1</v>
      </c>
      <c r="D23" s="176">
        <v>1</v>
      </c>
      <c r="E23" s="177" t="s">
        <v>63</v>
      </c>
      <c r="F23" s="178">
        <v>0</v>
      </c>
      <c r="G23" s="179">
        <f t="shared" si="0"/>
        <v>0</v>
      </c>
      <c r="H23" s="179"/>
    </row>
    <row r="24" spans="1:8" ht="24">
      <c r="A24" s="154" t="s">
        <v>1187</v>
      </c>
      <c r="B24" s="155" t="s">
        <v>1188</v>
      </c>
      <c r="C24" s="182"/>
      <c r="D24" s="183">
        <v>0</v>
      </c>
      <c r="E24" s="184" t="s">
        <v>64</v>
      </c>
      <c r="F24" s="185">
        <f>G14+G15+G16+G17+G20</f>
        <v>0</v>
      </c>
      <c r="G24" s="179">
        <f>D24*F24</f>
        <v>0</v>
      </c>
      <c r="H24" s="179"/>
    </row>
    <row r="25" spans="1:8" ht="24">
      <c r="A25" s="186" t="s">
        <v>1190</v>
      </c>
      <c r="B25" s="175" t="s">
        <v>1171</v>
      </c>
      <c r="C25" s="176">
        <v>1</v>
      </c>
      <c r="D25" s="176">
        <v>1</v>
      </c>
      <c r="E25" s="177" t="s">
        <v>63</v>
      </c>
      <c r="F25" s="178">
        <v>0</v>
      </c>
      <c r="G25" s="179">
        <f>C25*D25*F25</f>
        <v>0</v>
      </c>
      <c r="H25" s="179"/>
    </row>
    <row r="26" spans="1:8" s="168" customFormat="1" ht="18.75" customHeight="1">
      <c r="A26" s="336">
        <v>2</v>
      </c>
      <c r="B26" s="337" t="s">
        <v>65</v>
      </c>
      <c r="C26" s="338"/>
      <c r="D26" s="339"/>
      <c r="E26" s="339"/>
      <c r="F26" s="340"/>
      <c r="G26" s="187">
        <f>SUM(G14:G25)</f>
        <v>0</v>
      </c>
      <c r="H26" s="187">
        <f>SUM(H14:H25)</f>
        <v>0</v>
      </c>
    </row>
    <row r="27" spans="1:8" ht="7.5" customHeight="1">
      <c r="A27" s="188"/>
      <c r="B27" s="189"/>
      <c r="C27" s="189"/>
      <c r="D27" s="157"/>
      <c r="E27" s="157"/>
      <c r="F27" s="157"/>
      <c r="G27" s="172"/>
      <c r="H27" s="172"/>
    </row>
    <row r="28" spans="1:8">
      <c r="A28" s="150">
        <v>3</v>
      </c>
      <c r="B28" s="190" t="s">
        <v>1275</v>
      </c>
      <c r="C28" s="190"/>
      <c r="D28" s="153"/>
      <c r="E28" s="153"/>
      <c r="F28" s="153"/>
      <c r="G28" s="173"/>
      <c r="H28" s="174"/>
    </row>
    <row r="29" spans="1:8">
      <c r="A29" s="321" t="s">
        <v>40</v>
      </c>
      <c r="B29" s="341" t="s">
        <v>57</v>
      </c>
      <c r="C29" s="342"/>
      <c r="D29" s="343"/>
      <c r="E29" s="343"/>
      <c r="F29" s="344"/>
      <c r="G29" s="326" t="s">
        <v>0</v>
      </c>
      <c r="H29" s="327" t="s">
        <v>77</v>
      </c>
    </row>
    <row r="30" spans="1:8" ht="24">
      <c r="A30" s="186" t="s">
        <v>1205</v>
      </c>
      <c r="B30" s="191" t="s">
        <v>1204</v>
      </c>
      <c r="C30" s="189"/>
      <c r="D30" s="157"/>
      <c r="E30" s="164"/>
      <c r="F30" s="157"/>
      <c r="G30" s="192">
        <v>0</v>
      </c>
      <c r="H30" s="193"/>
    </row>
    <row r="31" spans="1:8" ht="24">
      <c r="A31" s="186" t="s">
        <v>1192</v>
      </c>
      <c r="B31" s="175" t="s">
        <v>1191</v>
      </c>
      <c r="C31" s="162"/>
      <c r="D31" s="163"/>
      <c r="E31" s="158"/>
      <c r="F31" s="158"/>
      <c r="G31" s="192">
        <v>0</v>
      </c>
      <c r="H31" s="193"/>
    </row>
    <row r="32" spans="1:8" ht="24">
      <c r="A32" s="186" t="s">
        <v>1207</v>
      </c>
      <c r="B32" s="175" t="s">
        <v>1206</v>
      </c>
      <c r="C32" s="170"/>
      <c r="D32" s="163"/>
      <c r="E32" s="158"/>
      <c r="F32" s="163"/>
      <c r="G32" s="192">
        <v>0</v>
      </c>
      <c r="H32" s="193"/>
    </row>
    <row r="33" spans="1:8" ht="24">
      <c r="A33" s="186" t="s">
        <v>1209</v>
      </c>
      <c r="B33" s="175" t="s">
        <v>1208</v>
      </c>
      <c r="C33" s="170"/>
      <c r="D33" s="163"/>
      <c r="E33" s="158"/>
      <c r="F33" s="163"/>
      <c r="G33" s="192">
        <v>0</v>
      </c>
      <c r="H33" s="193"/>
    </row>
    <row r="34" spans="1:8" ht="24">
      <c r="A34" s="186" t="s">
        <v>1194</v>
      </c>
      <c r="B34" s="175" t="s">
        <v>1193</v>
      </c>
      <c r="C34" s="162"/>
      <c r="D34" s="163"/>
      <c r="E34" s="158"/>
      <c r="F34" s="163"/>
      <c r="G34" s="192">
        <v>0</v>
      </c>
      <c r="H34" s="193"/>
    </row>
    <row r="35" spans="1:8" ht="24">
      <c r="A35" s="186" t="s">
        <v>1195</v>
      </c>
      <c r="B35" s="175" t="s">
        <v>1186</v>
      </c>
      <c r="C35" s="162"/>
      <c r="D35" s="163"/>
      <c r="E35" s="158"/>
      <c r="F35" s="163"/>
      <c r="G35" s="192">
        <v>0</v>
      </c>
      <c r="H35" s="193"/>
    </row>
    <row r="36" spans="1:8" ht="24">
      <c r="A36" s="186" t="s">
        <v>1211</v>
      </c>
      <c r="B36" s="155" t="s">
        <v>1210</v>
      </c>
      <c r="C36" s="194"/>
      <c r="D36" s="163"/>
      <c r="E36" s="158"/>
      <c r="F36" s="158"/>
      <c r="G36" s="192">
        <v>0</v>
      </c>
      <c r="H36" s="193"/>
    </row>
    <row r="37" spans="1:8" ht="24">
      <c r="A37" s="195" t="s">
        <v>1196</v>
      </c>
      <c r="B37" s="155" t="s">
        <v>1171</v>
      </c>
      <c r="C37" s="196"/>
      <c r="D37" s="158"/>
      <c r="E37" s="164"/>
      <c r="F37" s="158"/>
      <c r="G37" s="192">
        <v>0</v>
      </c>
      <c r="H37" s="193"/>
    </row>
    <row r="38" spans="1:8" s="168" customFormat="1" ht="18.75" customHeight="1">
      <c r="A38" s="345">
        <v>3</v>
      </c>
      <c r="B38" s="337" t="s">
        <v>66</v>
      </c>
      <c r="C38" s="346"/>
      <c r="D38" s="347"/>
      <c r="E38" s="347"/>
      <c r="F38" s="348"/>
      <c r="G38" s="197">
        <f>SUM(G30:G37)</f>
        <v>0</v>
      </c>
      <c r="H38" s="187">
        <f>SUM(H30:H37)</f>
        <v>0</v>
      </c>
    </row>
    <row r="39" spans="1:8" s="200" customFormat="1" ht="7.5" customHeight="1">
      <c r="A39" s="198"/>
      <c r="B39" s="199"/>
      <c r="C39" s="190"/>
      <c r="D39" s="157"/>
      <c r="E39" s="157"/>
      <c r="F39" s="157"/>
      <c r="G39" s="174"/>
      <c r="H39" s="174"/>
    </row>
    <row r="40" spans="1:8">
      <c r="A40" s="150">
        <v>4</v>
      </c>
      <c r="B40" s="151" t="s">
        <v>1276</v>
      </c>
      <c r="C40" s="151"/>
      <c r="D40" s="152"/>
      <c r="E40" s="152"/>
      <c r="F40" s="152"/>
      <c r="G40" s="173"/>
      <c r="H40" s="174"/>
    </row>
    <row r="41" spans="1:8">
      <c r="A41" s="321" t="s">
        <v>40</v>
      </c>
      <c r="B41" s="322" t="s">
        <v>57</v>
      </c>
      <c r="C41" s="333" t="s">
        <v>59</v>
      </c>
      <c r="D41" s="334" t="s">
        <v>60</v>
      </c>
      <c r="E41" s="334" t="s">
        <v>61</v>
      </c>
      <c r="F41" s="335" t="s">
        <v>62</v>
      </c>
      <c r="G41" s="326" t="s">
        <v>0</v>
      </c>
      <c r="H41" s="327" t="s">
        <v>77</v>
      </c>
    </row>
    <row r="42" spans="1:8" ht="24">
      <c r="A42" s="154" t="s">
        <v>1197</v>
      </c>
      <c r="B42" s="201" t="s">
        <v>244</v>
      </c>
      <c r="C42" s="176">
        <v>1</v>
      </c>
      <c r="D42" s="176">
        <v>1</v>
      </c>
      <c r="E42" s="177" t="s">
        <v>63</v>
      </c>
      <c r="F42" s="178">
        <v>0</v>
      </c>
      <c r="G42" s="179">
        <f>C42*D42*F42</f>
        <v>0</v>
      </c>
      <c r="H42" s="179"/>
    </row>
    <row r="43" spans="1:8" ht="24">
      <c r="A43" s="202">
        <v>4.05</v>
      </c>
      <c r="B43" s="203" t="s">
        <v>67</v>
      </c>
      <c r="C43" s="176">
        <v>1</v>
      </c>
      <c r="D43" s="176">
        <v>1</v>
      </c>
      <c r="E43" s="177" t="s">
        <v>63</v>
      </c>
      <c r="F43" s="178">
        <v>0</v>
      </c>
      <c r="G43" s="179">
        <f t="shared" ref="G43:G50" si="1">C43*D43*F43</f>
        <v>0</v>
      </c>
      <c r="H43" s="179"/>
    </row>
    <row r="44" spans="1:8" ht="24">
      <c r="A44" s="154" t="s">
        <v>245</v>
      </c>
      <c r="B44" s="201" t="s">
        <v>68</v>
      </c>
      <c r="C44" s="176">
        <v>1</v>
      </c>
      <c r="D44" s="176">
        <v>1</v>
      </c>
      <c r="E44" s="177" t="s">
        <v>63</v>
      </c>
      <c r="F44" s="178">
        <v>0</v>
      </c>
      <c r="G44" s="179">
        <f t="shared" si="1"/>
        <v>0</v>
      </c>
      <c r="H44" s="179"/>
    </row>
    <row r="45" spans="1:8" ht="24">
      <c r="A45" s="154" t="s">
        <v>1213</v>
      </c>
      <c r="B45" s="201" t="s">
        <v>1212</v>
      </c>
      <c r="C45" s="176">
        <v>1</v>
      </c>
      <c r="D45" s="176">
        <v>1</v>
      </c>
      <c r="E45" s="177" t="s">
        <v>63</v>
      </c>
      <c r="F45" s="178">
        <v>0</v>
      </c>
      <c r="G45" s="179">
        <f t="shared" si="1"/>
        <v>0</v>
      </c>
      <c r="H45" s="179"/>
    </row>
    <row r="46" spans="1:8" ht="24">
      <c r="A46" s="154" t="s">
        <v>1215</v>
      </c>
      <c r="B46" s="201" t="s">
        <v>1214</v>
      </c>
      <c r="C46" s="176">
        <v>1</v>
      </c>
      <c r="D46" s="176">
        <v>1</v>
      </c>
      <c r="E46" s="177" t="s">
        <v>63</v>
      </c>
      <c r="F46" s="178">
        <v>0</v>
      </c>
      <c r="G46" s="179">
        <f t="shared" si="1"/>
        <v>0</v>
      </c>
      <c r="H46" s="179"/>
    </row>
    <row r="47" spans="1:8" ht="24">
      <c r="A47" s="154" t="s">
        <v>1216</v>
      </c>
      <c r="B47" s="201" t="s">
        <v>143</v>
      </c>
      <c r="C47" s="176">
        <v>1</v>
      </c>
      <c r="D47" s="176">
        <v>1</v>
      </c>
      <c r="E47" s="177" t="s">
        <v>63</v>
      </c>
      <c r="F47" s="178">
        <v>0</v>
      </c>
      <c r="G47" s="179">
        <f t="shared" si="1"/>
        <v>0</v>
      </c>
      <c r="H47" s="179"/>
    </row>
    <row r="48" spans="1:8" ht="24">
      <c r="A48" s="154" t="s">
        <v>1217</v>
      </c>
      <c r="B48" s="201" t="s">
        <v>1185</v>
      </c>
      <c r="C48" s="176">
        <v>1</v>
      </c>
      <c r="D48" s="176">
        <v>1</v>
      </c>
      <c r="E48" s="177" t="s">
        <v>63</v>
      </c>
      <c r="F48" s="178">
        <v>0</v>
      </c>
      <c r="G48" s="179">
        <f t="shared" si="1"/>
        <v>0</v>
      </c>
      <c r="H48" s="179"/>
    </row>
    <row r="49" spans="1:8" ht="24">
      <c r="A49" s="154" t="s">
        <v>1218</v>
      </c>
      <c r="B49" s="201" t="s">
        <v>1186</v>
      </c>
      <c r="C49" s="176">
        <v>1</v>
      </c>
      <c r="D49" s="176">
        <v>1</v>
      </c>
      <c r="E49" s="177" t="s">
        <v>63</v>
      </c>
      <c r="F49" s="178">
        <v>0</v>
      </c>
      <c r="G49" s="179">
        <f t="shared" si="1"/>
        <v>0</v>
      </c>
      <c r="H49" s="179"/>
    </row>
    <row r="50" spans="1:8" ht="24">
      <c r="A50" s="154" t="s">
        <v>1220</v>
      </c>
      <c r="B50" s="201" t="s">
        <v>1219</v>
      </c>
      <c r="C50" s="176">
        <v>1</v>
      </c>
      <c r="D50" s="176">
        <v>1</v>
      </c>
      <c r="E50" s="177" t="s">
        <v>63</v>
      </c>
      <c r="F50" s="178">
        <v>0</v>
      </c>
      <c r="G50" s="179">
        <f t="shared" si="1"/>
        <v>0</v>
      </c>
      <c r="H50" s="179"/>
    </row>
    <row r="51" spans="1:8" ht="24">
      <c r="A51" s="186" t="s">
        <v>1221</v>
      </c>
      <c r="B51" s="175" t="s">
        <v>1188</v>
      </c>
      <c r="C51" s="204"/>
      <c r="D51" s="183">
        <v>0</v>
      </c>
      <c r="E51" s="184" t="s">
        <v>64</v>
      </c>
      <c r="F51" s="185">
        <f>G42+G43+G44+G45+G46+G47</f>
        <v>0</v>
      </c>
      <c r="G51" s="179">
        <f>D51*F51</f>
        <v>0</v>
      </c>
      <c r="H51" s="179"/>
    </row>
    <row r="52" spans="1:8" ht="24">
      <c r="A52" s="154" t="s">
        <v>1222</v>
      </c>
      <c r="B52" s="201" t="s">
        <v>1171</v>
      </c>
      <c r="C52" s="176">
        <v>1</v>
      </c>
      <c r="D52" s="176">
        <v>1</v>
      </c>
      <c r="E52" s="177" t="s">
        <v>63</v>
      </c>
      <c r="F52" s="178">
        <v>0</v>
      </c>
      <c r="G52" s="179">
        <f>C52*D52*F52</f>
        <v>0</v>
      </c>
      <c r="H52" s="179"/>
    </row>
    <row r="53" spans="1:8" s="168" customFormat="1" ht="18.75" customHeight="1">
      <c r="A53" s="349">
        <v>4</v>
      </c>
      <c r="B53" s="350" t="s">
        <v>1277</v>
      </c>
      <c r="C53" s="346"/>
      <c r="D53" s="347"/>
      <c r="E53" s="347"/>
      <c r="F53" s="348"/>
      <c r="G53" s="187">
        <f>SUM(G42:G52)</f>
        <v>0</v>
      </c>
      <c r="H53" s="187">
        <f>SUM(H42:H52)</f>
        <v>0</v>
      </c>
    </row>
    <row r="54" spans="1:8" s="200" customFormat="1" ht="6" customHeight="1">
      <c r="A54" s="188"/>
      <c r="B54" s="189"/>
      <c r="C54" s="189"/>
      <c r="D54" s="157"/>
      <c r="E54" s="157"/>
      <c r="F54" s="157"/>
      <c r="G54" s="172"/>
      <c r="H54" s="172"/>
    </row>
    <row r="55" spans="1:8">
      <c r="A55" s="150">
        <v>5</v>
      </c>
      <c r="B55" s="151" t="s">
        <v>1223</v>
      </c>
      <c r="C55" s="151"/>
      <c r="D55" s="152"/>
      <c r="E55" s="152"/>
      <c r="F55" s="152"/>
      <c r="G55" s="173"/>
      <c r="H55" s="174"/>
    </row>
    <row r="56" spans="1:8">
      <c r="A56" s="321" t="s">
        <v>40</v>
      </c>
      <c r="B56" s="322" t="s">
        <v>57</v>
      </c>
      <c r="C56" s="351" t="s">
        <v>59</v>
      </c>
      <c r="D56" s="352" t="s">
        <v>60</v>
      </c>
      <c r="E56" s="352" t="s">
        <v>61</v>
      </c>
      <c r="F56" s="353" t="s">
        <v>62</v>
      </c>
      <c r="G56" s="326" t="s">
        <v>0</v>
      </c>
      <c r="H56" s="327" t="s">
        <v>77</v>
      </c>
    </row>
    <row r="57" spans="1:8" ht="24">
      <c r="A57" s="154" t="s">
        <v>1225</v>
      </c>
      <c r="B57" s="201" t="s">
        <v>1224</v>
      </c>
      <c r="C57" s="176">
        <v>1</v>
      </c>
      <c r="D57" s="176">
        <v>1</v>
      </c>
      <c r="E57" s="177" t="s">
        <v>63</v>
      </c>
      <c r="F57" s="178">
        <v>0</v>
      </c>
      <c r="G57" s="179">
        <f t="shared" ref="G57:G62" si="2">C57*D57*F57</f>
        <v>0</v>
      </c>
      <c r="H57" s="179"/>
    </row>
    <row r="58" spans="1:8" ht="24">
      <c r="A58" s="154" t="s">
        <v>1227</v>
      </c>
      <c r="B58" s="201" t="s">
        <v>1226</v>
      </c>
      <c r="C58" s="176">
        <v>1</v>
      </c>
      <c r="D58" s="176">
        <v>1</v>
      </c>
      <c r="E58" s="177" t="s">
        <v>63</v>
      </c>
      <c r="F58" s="178">
        <v>0</v>
      </c>
      <c r="G58" s="179">
        <f t="shared" si="2"/>
        <v>0</v>
      </c>
      <c r="H58" s="179"/>
    </row>
    <row r="59" spans="1:8" ht="24">
      <c r="A59" s="154" t="s">
        <v>1229</v>
      </c>
      <c r="B59" s="201" t="s">
        <v>1228</v>
      </c>
      <c r="C59" s="176">
        <v>1</v>
      </c>
      <c r="D59" s="176">
        <v>1</v>
      </c>
      <c r="E59" s="177" t="s">
        <v>63</v>
      </c>
      <c r="F59" s="178">
        <v>0</v>
      </c>
      <c r="G59" s="179">
        <f t="shared" si="2"/>
        <v>0</v>
      </c>
      <c r="H59" s="179"/>
    </row>
    <row r="60" spans="1:8" ht="24">
      <c r="A60" s="154" t="s">
        <v>1230</v>
      </c>
      <c r="B60" s="201" t="s">
        <v>144</v>
      </c>
      <c r="C60" s="176">
        <v>1</v>
      </c>
      <c r="D60" s="176">
        <v>1</v>
      </c>
      <c r="E60" s="177" t="s">
        <v>63</v>
      </c>
      <c r="F60" s="178">
        <v>0</v>
      </c>
      <c r="G60" s="179">
        <f t="shared" si="2"/>
        <v>0</v>
      </c>
      <c r="H60" s="179"/>
    </row>
    <row r="61" spans="1:8" ht="24">
      <c r="A61" s="154" t="s">
        <v>1231</v>
      </c>
      <c r="B61" s="201" t="s">
        <v>1185</v>
      </c>
      <c r="C61" s="176">
        <v>1</v>
      </c>
      <c r="D61" s="176">
        <v>1</v>
      </c>
      <c r="E61" s="177" t="s">
        <v>63</v>
      </c>
      <c r="F61" s="178">
        <v>0</v>
      </c>
      <c r="G61" s="179">
        <f t="shared" si="2"/>
        <v>0</v>
      </c>
      <c r="H61" s="179"/>
    </row>
    <row r="62" spans="1:8" ht="24">
      <c r="A62" s="154" t="s">
        <v>1232</v>
      </c>
      <c r="B62" s="201" t="s">
        <v>1186</v>
      </c>
      <c r="C62" s="176">
        <v>1</v>
      </c>
      <c r="D62" s="176">
        <v>1</v>
      </c>
      <c r="E62" s="177" t="s">
        <v>63</v>
      </c>
      <c r="F62" s="178">
        <v>0</v>
      </c>
      <c r="G62" s="179">
        <f t="shared" si="2"/>
        <v>0</v>
      </c>
      <c r="H62" s="179"/>
    </row>
    <row r="63" spans="1:8" ht="24">
      <c r="A63" s="186" t="s">
        <v>1233</v>
      </c>
      <c r="B63" s="175" t="s">
        <v>1188</v>
      </c>
      <c r="C63" s="205"/>
      <c r="D63" s="183">
        <v>0</v>
      </c>
      <c r="E63" s="184" t="s">
        <v>64</v>
      </c>
      <c r="F63" s="185">
        <f>G57+G58+G59+G60</f>
        <v>0</v>
      </c>
      <c r="G63" s="179">
        <f>D63*F63</f>
        <v>0</v>
      </c>
      <c r="H63" s="179"/>
    </row>
    <row r="64" spans="1:8" ht="24">
      <c r="A64" s="154" t="s">
        <v>248</v>
      </c>
      <c r="B64" s="201" t="s">
        <v>1032</v>
      </c>
      <c r="C64" s="176">
        <v>1</v>
      </c>
      <c r="D64" s="176">
        <v>1</v>
      </c>
      <c r="E64" s="177" t="s">
        <v>63</v>
      </c>
      <c r="F64" s="178">
        <v>0</v>
      </c>
      <c r="G64" s="179">
        <f>C64*D64*F64</f>
        <v>0</v>
      </c>
      <c r="H64" s="179"/>
    </row>
    <row r="65" spans="1:8" ht="24">
      <c r="A65" s="154" t="s">
        <v>1234</v>
      </c>
      <c r="B65" s="201" t="s">
        <v>1171</v>
      </c>
      <c r="C65" s="176">
        <v>1</v>
      </c>
      <c r="D65" s="176">
        <v>1</v>
      </c>
      <c r="E65" s="177" t="s">
        <v>63</v>
      </c>
      <c r="F65" s="178">
        <v>0</v>
      </c>
      <c r="G65" s="179">
        <f>C65*D65*F65</f>
        <v>0</v>
      </c>
      <c r="H65" s="179"/>
    </row>
    <row r="66" spans="1:8" s="168" customFormat="1" ht="18.75" customHeight="1">
      <c r="A66" s="349">
        <v>5</v>
      </c>
      <c r="B66" s="350" t="s">
        <v>1235</v>
      </c>
      <c r="C66" s="346"/>
      <c r="D66" s="347"/>
      <c r="E66" s="347"/>
      <c r="F66" s="348"/>
      <c r="G66" s="187">
        <f>SUM(G57:G65)</f>
        <v>0</v>
      </c>
      <c r="H66" s="187">
        <f>SUM(H57:H65)</f>
        <v>0</v>
      </c>
    </row>
    <row r="67" spans="1:8" ht="6" customHeight="1">
      <c r="A67" s="206"/>
      <c r="B67" s="189"/>
      <c r="C67" s="189"/>
      <c r="D67" s="157"/>
      <c r="E67" s="157"/>
      <c r="F67" s="157"/>
      <c r="G67" s="174"/>
      <c r="H67" s="174"/>
    </row>
    <row r="68" spans="1:8">
      <c r="A68" s="207">
        <v>6</v>
      </c>
      <c r="B68" s="199" t="s">
        <v>1014</v>
      </c>
      <c r="C68" s="190"/>
      <c r="D68" s="153"/>
      <c r="E68" s="153"/>
      <c r="F68" s="153"/>
      <c r="G68" s="174"/>
      <c r="H68" s="174"/>
    </row>
    <row r="69" spans="1:8">
      <c r="A69" s="327" t="s">
        <v>40</v>
      </c>
      <c r="B69" s="354" t="s">
        <v>57</v>
      </c>
      <c r="C69" s="333" t="s">
        <v>59</v>
      </c>
      <c r="D69" s="334" t="s">
        <v>60</v>
      </c>
      <c r="E69" s="334" t="s">
        <v>61</v>
      </c>
      <c r="F69" s="335" t="s">
        <v>62</v>
      </c>
      <c r="G69" s="327" t="s">
        <v>0</v>
      </c>
      <c r="H69" s="327" t="s">
        <v>77</v>
      </c>
    </row>
    <row r="70" spans="1:8" ht="24">
      <c r="A70" s="195" t="s">
        <v>1237</v>
      </c>
      <c r="B70" s="155" t="s">
        <v>1236</v>
      </c>
      <c r="C70" s="176">
        <v>1</v>
      </c>
      <c r="D70" s="176">
        <v>1</v>
      </c>
      <c r="E70" s="177" t="s">
        <v>63</v>
      </c>
      <c r="F70" s="178">
        <v>0</v>
      </c>
      <c r="G70" s="179">
        <f>C70*D70*F70</f>
        <v>0</v>
      </c>
      <c r="H70" s="179"/>
    </row>
    <row r="71" spans="1:8" ht="24">
      <c r="A71" s="186" t="s">
        <v>1239</v>
      </c>
      <c r="B71" s="175" t="s">
        <v>1238</v>
      </c>
      <c r="C71" s="204"/>
      <c r="D71" s="183">
        <v>0</v>
      </c>
      <c r="E71" s="184" t="s">
        <v>64</v>
      </c>
      <c r="F71" s="185">
        <f>G70</f>
        <v>0</v>
      </c>
      <c r="G71" s="179">
        <f>D71*F71</f>
        <v>0</v>
      </c>
      <c r="H71" s="179"/>
    </row>
    <row r="72" spans="1:8" ht="24">
      <c r="A72" s="186" t="s">
        <v>1240</v>
      </c>
      <c r="B72" s="155" t="s">
        <v>69</v>
      </c>
      <c r="C72" s="176">
        <v>1</v>
      </c>
      <c r="D72" s="176">
        <v>1</v>
      </c>
      <c r="E72" s="177" t="s">
        <v>63</v>
      </c>
      <c r="F72" s="178">
        <v>0</v>
      </c>
      <c r="G72" s="179">
        <f>C72*D72*F72</f>
        <v>0</v>
      </c>
      <c r="H72" s="179"/>
    </row>
    <row r="73" spans="1:8" ht="24">
      <c r="A73" s="186" t="s">
        <v>1241</v>
      </c>
      <c r="B73" s="175" t="s">
        <v>1238</v>
      </c>
      <c r="C73" s="204"/>
      <c r="D73" s="183">
        <v>0</v>
      </c>
      <c r="E73" s="184" t="s">
        <v>64</v>
      </c>
      <c r="F73" s="185">
        <f>G72</f>
        <v>0</v>
      </c>
      <c r="G73" s="179">
        <f>D73*F73</f>
        <v>0</v>
      </c>
      <c r="H73" s="179"/>
    </row>
    <row r="74" spans="1:8" ht="24">
      <c r="A74" s="186" t="s">
        <v>1242</v>
      </c>
      <c r="B74" s="175" t="s">
        <v>1185</v>
      </c>
      <c r="C74" s="176">
        <v>1</v>
      </c>
      <c r="D74" s="176">
        <v>1</v>
      </c>
      <c r="E74" s="177" t="s">
        <v>63</v>
      </c>
      <c r="F74" s="178">
        <v>0</v>
      </c>
      <c r="G74" s="179">
        <f>C74*D74*F74</f>
        <v>0</v>
      </c>
      <c r="H74" s="179"/>
    </row>
    <row r="75" spans="1:8" ht="24">
      <c r="A75" s="186" t="s">
        <v>1243</v>
      </c>
      <c r="B75" s="175" t="s">
        <v>1186</v>
      </c>
      <c r="C75" s="176">
        <v>1</v>
      </c>
      <c r="D75" s="176">
        <v>1</v>
      </c>
      <c r="E75" s="177" t="s">
        <v>63</v>
      </c>
      <c r="F75" s="178">
        <v>0</v>
      </c>
      <c r="G75" s="179">
        <f>C75*D75*F75</f>
        <v>0</v>
      </c>
      <c r="H75" s="179"/>
    </row>
    <row r="76" spans="1:8" ht="24">
      <c r="A76" s="186" t="s">
        <v>1245</v>
      </c>
      <c r="B76" s="175" t="s">
        <v>1244</v>
      </c>
      <c r="C76" s="176">
        <v>1</v>
      </c>
      <c r="D76" s="176">
        <v>1</v>
      </c>
      <c r="E76" s="177" t="s">
        <v>63</v>
      </c>
      <c r="F76" s="178">
        <v>0</v>
      </c>
      <c r="G76" s="179">
        <f>C76*D76*F76</f>
        <v>0</v>
      </c>
      <c r="H76" s="179"/>
    </row>
    <row r="77" spans="1:8" ht="24">
      <c r="A77" s="186" t="s">
        <v>1247</v>
      </c>
      <c r="B77" s="175" t="s">
        <v>1246</v>
      </c>
      <c r="C77" s="176">
        <v>1</v>
      </c>
      <c r="D77" s="176">
        <v>1</v>
      </c>
      <c r="E77" s="177" t="s">
        <v>63</v>
      </c>
      <c r="F77" s="178">
        <v>0</v>
      </c>
      <c r="G77" s="179">
        <f>C77*D77*F77</f>
        <v>0</v>
      </c>
      <c r="H77" s="179"/>
    </row>
    <row r="78" spans="1:8" ht="24">
      <c r="A78" s="186" t="s">
        <v>1031</v>
      </c>
      <c r="B78" s="175" t="s">
        <v>1188</v>
      </c>
      <c r="C78" s="204"/>
      <c r="D78" s="183">
        <v>0</v>
      </c>
      <c r="E78" s="184" t="s">
        <v>64</v>
      </c>
      <c r="F78" s="185">
        <f>G70+G71+G72+G73</f>
        <v>0</v>
      </c>
      <c r="G78" s="179">
        <f>D78*F78</f>
        <v>0</v>
      </c>
      <c r="H78" s="179"/>
    </row>
    <row r="79" spans="1:8" ht="24">
      <c r="A79" s="195" t="s">
        <v>1033</v>
      </c>
      <c r="B79" s="155" t="s">
        <v>1032</v>
      </c>
      <c r="C79" s="176">
        <v>1</v>
      </c>
      <c r="D79" s="176">
        <v>1</v>
      </c>
      <c r="E79" s="177" t="s">
        <v>63</v>
      </c>
      <c r="F79" s="178">
        <v>0</v>
      </c>
      <c r="G79" s="179">
        <f>C79*D79*F79</f>
        <v>0</v>
      </c>
      <c r="H79" s="179"/>
    </row>
    <row r="80" spans="1:8" ht="24">
      <c r="A80" s="195" t="s">
        <v>1034</v>
      </c>
      <c r="B80" s="155" t="s">
        <v>1171</v>
      </c>
      <c r="C80" s="176">
        <v>1</v>
      </c>
      <c r="D80" s="176">
        <v>1</v>
      </c>
      <c r="E80" s="177" t="s">
        <v>63</v>
      </c>
      <c r="F80" s="178">
        <v>0</v>
      </c>
      <c r="G80" s="179">
        <f>C80*D80*F80</f>
        <v>0</v>
      </c>
      <c r="H80" s="179"/>
    </row>
    <row r="81" spans="1:8" s="168" customFormat="1" ht="18.75" customHeight="1">
      <c r="A81" s="355">
        <v>6</v>
      </c>
      <c r="B81" s="350" t="s">
        <v>1294</v>
      </c>
      <c r="C81" s="346"/>
      <c r="D81" s="347"/>
      <c r="E81" s="347"/>
      <c r="F81" s="347"/>
      <c r="G81" s="187">
        <f>SUM(G70:G80)</f>
        <v>0</v>
      </c>
      <c r="H81" s="187">
        <f>SUM(H70:H80)</f>
        <v>0</v>
      </c>
    </row>
    <row r="82" spans="1:8" ht="7.5" customHeight="1">
      <c r="A82" s="188"/>
      <c r="B82" s="189"/>
      <c r="C82" s="189"/>
      <c r="D82" s="157"/>
      <c r="E82" s="157"/>
      <c r="F82" s="157"/>
      <c r="G82" s="172"/>
      <c r="H82" s="172"/>
    </row>
    <row r="83" spans="1:8">
      <c r="A83" s="207">
        <v>10</v>
      </c>
      <c r="B83" s="190" t="s">
        <v>1295</v>
      </c>
      <c r="C83" s="190"/>
      <c r="D83" s="153"/>
      <c r="E83" s="153"/>
      <c r="F83" s="153"/>
      <c r="G83" s="174"/>
      <c r="H83" s="174"/>
    </row>
    <row r="84" spans="1:8">
      <c r="A84" s="327" t="s">
        <v>40</v>
      </c>
      <c r="B84" s="354" t="s">
        <v>57</v>
      </c>
      <c r="C84" s="333" t="s">
        <v>59</v>
      </c>
      <c r="D84" s="334" t="s">
        <v>60</v>
      </c>
      <c r="E84" s="334" t="s">
        <v>61</v>
      </c>
      <c r="F84" s="335" t="s">
        <v>62</v>
      </c>
      <c r="G84" s="327" t="s">
        <v>0</v>
      </c>
      <c r="H84" s="327" t="s">
        <v>77</v>
      </c>
    </row>
    <row r="85" spans="1:8" ht="24">
      <c r="A85" s="208" t="s">
        <v>1035</v>
      </c>
      <c r="B85" s="155" t="s">
        <v>333</v>
      </c>
      <c r="C85" s="176">
        <v>1</v>
      </c>
      <c r="D85" s="176">
        <v>1</v>
      </c>
      <c r="E85" s="177" t="s">
        <v>63</v>
      </c>
      <c r="F85" s="178">
        <v>0</v>
      </c>
      <c r="G85" s="179">
        <f>C85*D85*F85</f>
        <v>0</v>
      </c>
      <c r="H85" s="179"/>
    </row>
    <row r="86" spans="1:8" ht="24">
      <c r="A86" s="209" t="s">
        <v>1037</v>
      </c>
      <c r="B86" s="181" t="s">
        <v>1036</v>
      </c>
      <c r="C86" s="204"/>
      <c r="D86" s="183">
        <v>0</v>
      </c>
      <c r="E86" s="184" t="s">
        <v>64</v>
      </c>
      <c r="F86" s="185">
        <f>G85</f>
        <v>0</v>
      </c>
      <c r="G86" s="179">
        <f>D86*F86</f>
        <v>0</v>
      </c>
      <c r="H86" s="179"/>
    </row>
    <row r="87" spans="1:8" ht="24">
      <c r="A87" s="210" t="s">
        <v>1038</v>
      </c>
      <c r="B87" s="155" t="s">
        <v>337</v>
      </c>
      <c r="C87" s="176">
        <v>1</v>
      </c>
      <c r="D87" s="176">
        <v>1</v>
      </c>
      <c r="E87" s="177" t="s">
        <v>63</v>
      </c>
      <c r="F87" s="178">
        <v>0</v>
      </c>
      <c r="G87" s="179">
        <f>C87*D87*F87</f>
        <v>0</v>
      </c>
      <c r="H87" s="179"/>
    </row>
    <row r="88" spans="1:8" ht="24">
      <c r="A88" s="209" t="s">
        <v>1039</v>
      </c>
      <c r="B88" s="191" t="s">
        <v>1036</v>
      </c>
      <c r="C88" s="204"/>
      <c r="D88" s="183">
        <v>0</v>
      </c>
      <c r="E88" s="184" t="s">
        <v>64</v>
      </c>
      <c r="F88" s="185">
        <f>G87</f>
        <v>0</v>
      </c>
      <c r="G88" s="179">
        <f>D88*F88</f>
        <v>0</v>
      </c>
      <c r="H88" s="179"/>
    </row>
    <row r="89" spans="1:8" ht="24">
      <c r="A89" s="211" t="s">
        <v>145</v>
      </c>
      <c r="B89" s="155" t="s">
        <v>334</v>
      </c>
      <c r="C89" s="176">
        <v>1</v>
      </c>
      <c r="D89" s="176">
        <v>1</v>
      </c>
      <c r="E89" s="177" t="s">
        <v>63</v>
      </c>
      <c r="F89" s="178">
        <v>0</v>
      </c>
      <c r="G89" s="179">
        <f>C89*D89*F89</f>
        <v>0</v>
      </c>
      <c r="H89" s="179"/>
    </row>
    <row r="90" spans="1:8" ht="24">
      <c r="A90" s="209" t="s">
        <v>137</v>
      </c>
      <c r="B90" s="181" t="s">
        <v>1036</v>
      </c>
      <c r="C90" s="204"/>
      <c r="D90" s="183">
        <v>0</v>
      </c>
      <c r="E90" s="184" t="s">
        <v>64</v>
      </c>
      <c r="F90" s="185">
        <f>G89</f>
        <v>0</v>
      </c>
      <c r="G90" s="179">
        <f>D90*F90</f>
        <v>0</v>
      </c>
      <c r="H90" s="179"/>
    </row>
    <row r="91" spans="1:8" ht="24">
      <c r="A91" s="211" t="s">
        <v>1040</v>
      </c>
      <c r="B91" s="181" t="s">
        <v>335</v>
      </c>
      <c r="C91" s="176">
        <v>1</v>
      </c>
      <c r="D91" s="176">
        <v>1</v>
      </c>
      <c r="E91" s="177" t="s">
        <v>63</v>
      </c>
      <c r="F91" s="178">
        <v>0</v>
      </c>
      <c r="G91" s="179">
        <f>C91*D91*F91</f>
        <v>0</v>
      </c>
      <c r="H91" s="179"/>
    </row>
    <row r="92" spans="1:8" ht="24">
      <c r="A92" s="209" t="s">
        <v>1041</v>
      </c>
      <c r="B92" s="181" t="s">
        <v>1036</v>
      </c>
      <c r="C92" s="204"/>
      <c r="D92" s="183">
        <v>0</v>
      </c>
      <c r="E92" s="184" t="s">
        <v>64</v>
      </c>
      <c r="F92" s="185">
        <f>G91</f>
        <v>0</v>
      </c>
      <c r="G92" s="179">
        <f>D92*F92</f>
        <v>0</v>
      </c>
      <c r="H92" s="179"/>
    </row>
    <row r="93" spans="1:8" ht="24">
      <c r="A93" s="209" t="s">
        <v>1042</v>
      </c>
      <c r="B93" s="155" t="s">
        <v>1043</v>
      </c>
      <c r="C93" s="176">
        <v>1</v>
      </c>
      <c r="D93" s="176">
        <v>1</v>
      </c>
      <c r="E93" s="177" t="s">
        <v>63</v>
      </c>
      <c r="F93" s="178">
        <v>0</v>
      </c>
      <c r="G93" s="179">
        <f>C93*D93*F93</f>
        <v>0</v>
      </c>
      <c r="H93" s="179"/>
    </row>
    <row r="94" spans="1:8" ht="24">
      <c r="A94" s="212" t="s">
        <v>1044</v>
      </c>
      <c r="B94" s="155" t="s">
        <v>69</v>
      </c>
      <c r="C94" s="176">
        <v>1</v>
      </c>
      <c r="D94" s="176">
        <v>1</v>
      </c>
      <c r="E94" s="177" t="s">
        <v>63</v>
      </c>
      <c r="F94" s="178">
        <v>0</v>
      </c>
      <c r="G94" s="179">
        <f>C94*D94*F94</f>
        <v>0</v>
      </c>
      <c r="H94" s="179"/>
    </row>
    <row r="95" spans="1:8" ht="24">
      <c r="A95" s="213" t="s">
        <v>1045</v>
      </c>
      <c r="B95" s="181" t="s">
        <v>1036</v>
      </c>
      <c r="C95" s="204"/>
      <c r="D95" s="183">
        <v>0</v>
      </c>
      <c r="E95" s="184" t="s">
        <v>64</v>
      </c>
      <c r="F95" s="185">
        <f>G94</f>
        <v>0</v>
      </c>
      <c r="G95" s="179">
        <f>D95*F95</f>
        <v>0</v>
      </c>
      <c r="H95" s="179"/>
    </row>
    <row r="96" spans="1:8" ht="24">
      <c r="A96" s="212" t="s">
        <v>1046</v>
      </c>
      <c r="B96" s="181" t="s">
        <v>1047</v>
      </c>
      <c r="C96" s="176">
        <v>1</v>
      </c>
      <c r="D96" s="176">
        <v>1</v>
      </c>
      <c r="E96" s="177" t="s">
        <v>63</v>
      </c>
      <c r="F96" s="178">
        <v>0</v>
      </c>
      <c r="G96" s="179">
        <f>C96*D96*F96</f>
        <v>0</v>
      </c>
      <c r="H96" s="179"/>
    </row>
    <row r="97" spans="1:8" ht="24">
      <c r="A97" s="214">
        <v>10.52</v>
      </c>
      <c r="B97" s="155" t="s">
        <v>336</v>
      </c>
      <c r="C97" s="176">
        <v>1</v>
      </c>
      <c r="D97" s="176">
        <v>1</v>
      </c>
      <c r="E97" s="177" t="s">
        <v>63</v>
      </c>
      <c r="F97" s="178">
        <v>0</v>
      </c>
      <c r="G97" s="179">
        <f>C97*D97*F97</f>
        <v>0</v>
      </c>
      <c r="H97" s="179"/>
    </row>
    <row r="98" spans="1:8" ht="24">
      <c r="A98" s="213" t="s">
        <v>1048</v>
      </c>
      <c r="B98" s="181" t="s">
        <v>1036</v>
      </c>
      <c r="C98" s="204"/>
      <c r="D98" s="183">
        <v>0</v>
      </c>
      <c r="E98" s="184" t="s">
        <v>64</v>
      </c>
      <c r="F98" s="185">
        <f>G97</f>
        <v>0</v>
      </c>
      <c r="G98" s="179">
        <f>D98*F98</f>
        <v>0</v>
      </c>
      <c r="H98" s="179"/>
    </row>
    <row r="99" spans="1:8" ht="24">
      <c r="A99" s="212" t="s">
        <v>1050</v>
      </c>
      <c r="B99" s="181" t="s">
        <v>1052</v>
      </c>
      <c r="C99" s="176">
        <v>1</v>
      </c>
      <c r="D99" s="176">
        <v>1</v>
      </c>
      <c r="E99" s="177" t="s">
        <v>63</v>
      </c>
      <c r="F99" s="178">
        <v>0</v>
      </c>
      <c r="G99" s="179">
        <f>C99*D99*F99</f>
        <v>0</v>
      </c>
      <c r="H99" s="179"/>
    </row>
    <row r="100" spans="1:8" ht="24">
      <c r="A100" s="212" t="s">
        <v>1049</v>
      </c>
      <c r="B100" s="181" t="s">
        <v>1053</v>
      </c>
      <c r="C100" s="176">
        <v>1</v>
      </c>
      <c r="D100" s="176">
        <v>1</v>
      </c>
      <c r="E100" s="177" t="s">
        <v>63</v>
      </c>
      <c r="F100" s="178">
        <v>0</v>
      </c>
      <c r="G100" s="179">
        <f>C100*D100*F100</f>
        <v>0</v>
      </c>
      <c r="H100" s="179"/>
    </row>
    <row r="101" spans="1:8" ht="24">
      <c r="A101" s="212" t="s">
        <v>1051</v>
      </c>
      <c r="B101" s="181" t="s">
        <v>1036</v>
      </c>
      <c r="C101" s="204"/>
      <c r="D101" s="183">
        <v>0</v>
      </c>
      <c r="E101" s="184" t="s">
        <v>64</v>
      </c>
      <c r="F101" s="185">
        <f>G100</f>
        <v>0</v>
      </c>
      <c r="G101" s="179">
        <f>D101*F101</f>
        <v>0</v>
      </c>
      <c r="H101" s="179"/>
    </row>
    <row r="102" spans="1:8" ht="24">
      <c r="A102" s="212" t="s">
        <v>1054</v>
      </c>
      <c r="B102" s="181" t="s">
        <v>1055</v>
      </c>
      <c r="C102" s="176">
        <v>1</v>
      </c>
      <c r="D102" s="176">
        <v>1</v>
      </c>
      <c r="E102" s="177" t="s">
        <v>63</v>
      </c>
      <c r="F102" s="178">
        <v>0</v>
      </c>
      <c r="G102" s="179">
        <f>C102*D102*F102</f>
        <v>0</v>
      </c>
      <c r="H102" s="179"/>
    </row>
    <row r="103" spans="1:8" ht="24">
      <c r="A103" s="213" t="s">
        <v>1056</v>
      </c>
      <c r="B103" s="155" t="s">
        <v>1057</v>
      </c>
      <c r="C103" s="176">
        <v>1</v>
      </c>
      <c r="D103" s="176">
        <v>1</v>
      </c>
      <c r="E103" s="177" t="s">
        <v>63</v>
      </c>
      <c r="F103" s="178">
        <v>0</v>
      </c>
      <c r="G103" s="179">
        <f>C103*D103*F103</f>
        <v>0</v>
      </c>
      <c r="H103" s="179"/>
    </row>
    <row r="104" spans="1:8" ht="24">
      <c r="A104" s="213" t="s">
        <v>1058</v>
      </c>
      <c r="B104" s="181" t="s">
        <v>1059</v>
      </c>
      <c r="C104" s="176">
        <v>1</v>
      </c>
      <c r="D104" s="176">
        <v>1</v>
      </c>
      <c r="E104" s="177" t="s">
        <v>63</v>
      </c>
      <c r="F104" s="178">
        <v>0</v>
      </c>
      <c r="G104" s="179">
        <f>C104*D104*F104</f>
        <v>0</v>
      </c>
      <c r="H104" s="179"/>
    </row>
    <row r="105" spans="1:8" ht="24">
      <c r="A105" s="213" t="s">
        <v>1060</v>
      </c>
      <c r="B105" s="181" t="s">
        <v>1061</v>
      </c>
      <c r="C105" s="176">
        <v>1</v>
      </c>
      <c r="D105" s="176">
        <v>1</v>
      </c>
      <c r="E105" s="177" t="s">
        <v>63</v>
      </c>
      <c r="F105" s="178">
        <v>0</v>
      </c>
      <c r="G105" s="179">
        <f>C105*D105*F105</f>
        <v>0</v>
      </c>
      <c r="H105" s="179"/>
    </row>
    <row r="106" spans="1:8" ht="24">
      <c r="A106" s="213" t="s">
        <v>1062</v>
      </c>
      <c r="B106" s="155" t="s">
        <v>1188</v>
      </c>
      <c r="C106" s="205"/>
      <c r="D106" s="183">
        <v>0</v>
      </c>
      <c r="E106" s="184" t="s">
        <v>64</v>
      </c>
      <c r="F106" s="185">
        <f>SUM(G85:G98)+SUM(G100+G101)</f>
        <v>0</v>
      </c>
      <c r="G106" s="179">
        <f>D106*F106</f>
        <v>0</v>
      </c>
      <c r="H106" s="179"/>
    </row>
    <row r="107" spans="1:8" ht="24">
      <c r="A107" s="213" t="s">
        <v>146</v>
      </c>
      <c r="B107" s="201" t="s">
        <v>1032</v>
      </c>
      <c r="C107" s="176">
        <v>1</v>
      </c>
      <c r="D107" s="176">
        <v>1</v>
      </c>
      <c r="E107" s="177" t="s">
        <v>63</v>
      </c>
      <c r="F107" s="178">
        <v>0</v>
      </c>
      <c r="G107" s="179">
        <f>C107*D107*F107</f>
        <v>0</v>
      </c>
      <c r="H107" s="179"/>
    </row>
    <row r="108" spans="1:8" ht="24">
      <c r="A108" s="213" t="s">
        <v>1063</v>
      </c>
      <c r="B108" s="155" t="s">
        <v>1171</v>
      </c>
      <c r="C108" s="176">
        <v>1</v>
      </c>
      <c r="D108" s="176">
        <v>1</v>
      </c>
      <c r="E108" s="177" t="s">
        <v>63</v>
      </c>
      <c r="F108" s="178">
        <v>0</v>
      </c>
      <c r="G108" s="179">
        <f>C108*D108*F108</f>
        <v>0</v>
      </c>
      <c r="H108" s="179"/>
    </row>
    <row r="109" spans="1:8" s="168" customFormat="1" ht="18.75" customHeight="1">
      <c r="A109" s="349">
        <v>10</v>
      </c>
      <c r="B109" s="350" t="s">
        <v>1064</v>
      </c>
      <c r="C109" s="346"/>
      <c r="D109" s="347"/>
      <c r="E109" s="347"/>
      <c r="F109" s="347"/>
      <c r="G109" s="187">
        <f>SUM(G85:G108)</f>
        <v>0</v>
      </c>
      <c r="H109" s="187">
        <f>SUM(H85:H108)</f>
        <v>0</v>
      </c>
    </row>
    <row r="110" spans="1:8">
      <c r="A110" s="188"/>
      <c r="B110" s="189"/>
      <c r="C110" s="189"/>
      <c r="D110" s="157"/>
      <c r="E110" s="157"/>
      <c r="F110" s="157"/>
      <c r="G110" s="172"/>
      <c r="H110" s="172"/>
    </row>
    <row r="111" spans="1:8">
      <c r="A111" s="207">
        <v>11</v>
      </c>
      <c r="B111" s="190" t="s">
        <v>78</v>
      </c>
      <c r="C111" s="190"/>
      <c r="D111" s="153"/>
      <c r="E111" s="153"/>
      <c r="F111" s="153"/>
      <c r="G111" s="174"/>
      <c r="H111" s="174"/>
    </row>
    <row r="112" spans="1:8">
      <c r="A112" s="327" t="s">
        <v>40</v>
      </c>
      <c r="B112" s="354" t="s">
        <v>57</v>
      </c>
      <c r="C112" s="333" t="s">
        <v>59</v>
      </c>
      <c r="D112" s="334" t="s">
        <v>60</v>
      </c>
      <c r="E112" s="334" t="s">
        <v>61</v>
      </c>
      <c r="F112" s="335" t="s">
        <v>62</v>
      </c>
      <c r="G112" s="327" t="s">
        <v>0</v>
      </c>
      <c r="H112" s="327" t="s">
        <v>77</v>
      </c>
    </row>
    <row r="113" spans="1:17" s="216" customFormat="1" ht="42.75" customHeight="1">
      <c r="A113" s="215" t="s">
        <v>1065</v>
      </c>
      <c r="B113" s="155" t="s">
        <v>70</v>
      </c>
      <c r="C113" s="176">
        <v>1</v>
      </c>
      <c r="D113" s="176">
        <v>1</v>
      </c>
      <c r="E113" s="177" t="s">
        <v>63</v>
      </c>
      <c r="F113" s="178">
        <v>0</v>
      </c>
      <c r="G113" s="179">
        <f t="shared" ref="G113:G123" si="3">C113*D113*F113</f>
        <v>0</v>
      </c>
      <c r="H113" s="179"/>
      <c r="I113" s="200"/>
      <c r="J113" s="200"/>
      <c r="K113" s="200"/>
      <c r="L113" s="200"/>
      <c r="M113" s="200"/>
      <c r="N113" s="200"/>
      <c r="O113" s="200"/>
      <c r="P113" s="200"/>
      <c r="Q113" s="200"/>
    </row>
    <row r="114" spans="1:17" ht="41.25" customHeight="1">
      <c r="A114" s="217" t="s">
        <v>1066</v>
      </c>
      <c r="B114" s="155" t="s">
        <v>71</v>
      </c>
      <c r="C114" s="176">
        <v>1</v>
      </c>
      <c r="D114" s="176">
        <v>1</v>
      </c>
      <c r="E114" s="177" t="s">
        <v>63</v>
      </c>
      <c r="F114" s="178">
        <v>0</v>
      </c>
      <c r="G114" s="179">
        <f t="shared" si="3"/>
        <v>0</v>
      </c>
      <c r="H114" s="179"/>
    </row>
    <row r="115" spans="1:17" ht="24">
      <c r="A115" s="211" t="s">
        <v>1067</v>
      </c>
      <c r="B115" s="181" t="s">
        <v>79</v>
      </c>
      <c r="C115" s="176">
        <v>1</v>
      </c>
      <c r="D115" s="176">
        <v>1</v>
      </c>
      <c r="E115" s="177" t="s">
        <v>63</v>
      </c>
      <c r="F115" s="178">
        <v>0</v>
      </c>
      <c r="G115" s="179">
        <f t="shared" si="3"/>
        <v>0</v>
      </c>
      <c r="H115" s="179"/>
    </row>
    <row r="116" spans="1:17" ht="24">
      <c r="A116" s="209" t="s">
        <v>1068</v>
      </c>
      <c r="B116" s="181" t="s">
        <v>1055</v>
      </c>
      <c r="C116" s="176">
        <v>1</v>
      </c>
      <c r="D116" s="176">
        <v>1</v>
      </c>
      <c r="E116" s="177" t="s">
        <v>63</v>
      </c>
      <c r="F116" s="178">
        <v>0</v>
      </c>
      <c r="G116" s="179">
        <f t="shared" si="3"/>
        <v>0</v>
      </c>
      <c r="H116" s="179"/>
    </row>
    <row r="117" spans="1:17" ht="24">
      <c r="A117" s="208" t="s">
        <v>1069</v>
      </c>
      <c r="B117" s="155" t="s">
        <v>1070</v>
      </c>
      <c r="C117" s="176">
        <v>1</v>
      </c>
      <c r="D117" s="176">
        <v>1</v>
      </c>
      <c r="E117" s="177" t="s">
        <v>63</v>
      </c>
      <c r="F117" s="178">
        <v>0</v>
      </c>
      <c r="G117" s="179">
        <f t="shared" si="3"/>
        <v>0</v>
      </c>
      <c r="H117" s="179"/>
    </row>
    <row r="118" spans="1:17" ht="24">
      <c r="A118" s="208" t="s">
        <v>1071</v>
      </c>
      <c r="B118" s="155" t="s">
        <v>147</v>
      </c>
      <c r="C118" s="176">
        <v>1</v>
      </c>
      <c r="D118" s="176">
        <v>1</v>
      </c>
      <c r="E118" s="177" t="s">
        <v>63</v>
      </c>
      <c r="F118" s="178">
        <v>0</v>
      </c>
      <c r="G118" s="179">
        <f t="shared" si="3"/>
        <v>0</v>
      </c>
      <c r="H118" s="179"/>
    </row>
    <row r="119" spans="1:17" ht="24">
      <c r="A119" s="208" t="s">
        <v>1072</v>
      </c>
      <c r="B119" s="155" t="s">
        <v>1057</v>
      </c>
      <c r="C119" s="176">
        <v>1</v>
      </c>
      <c r="D119" s="176">
        <v>1</v>
      </c>
      <c r="E119" s="177" t="s">
        <v>63</v>
      </c>
      <c r="F119" s="178">
        <v>0</v>
      </c>
      <c r="G119" s="179">
        <f t="shared" si="3"/>
        <v>0</v>
      </c>
      <c r="H119" s="179"/>
    </row>
    <row r="120" spans="1:17" ht="24">
      <c r="A120" s="210" t="s">
        <v>1073</v>
      </c>
      <c r="B120" s="155" t="s">
        <v>1074</v>
      </c>
      <c r="C120" s="176">
        <v>1</v>
      </c>
      <c r="D120" s="176">
        <v>1</v>
      </c>
      <c r="E120" s="177" t="s">
        <v>63</v>
      </c>
      <c r="F120" s="178">
        <v>0</v>
      </c>
      <c r="G120" s="179">
        <f t="shared" si="3"/>
        <v>0</v>
      </c>
      <c r="H120" s="179"/>
    </row>
    <row r="121" spans="1:17" ht="24">
      <c r="A121" s="208" t="s">
        <v>1075</v>
      </c>
      <c r="B121" s="155" t="s">
        <v>1076</v>
      </c>
      <c r="C121" s="176">
        <v>1</v>
      </c>
      <c r="D121" s="176">
        <v>1</v>
      </c>
      <c r="E121" s="177" t="s">
        <v>63</v>
      </c>
      <c r="F121" s="178">
        <v>0</v>
      </c>
      <c r="G121" s="179">
        <f t="shared" si="3"/>
        <v>0</v>
      </c>
      <c r="H121" s="179"/>
    </row>
    <row r="122" spans="1:17" ht="24">
      <c r="A122" s="208" t="s">
        <v>1077</v>
      </c>
      <c r="B122" s="155" t="s">
        <v>1078</v>
      </c>
      <c r="C122" s="176">
        <v>1</v>
      </c>
      <c r="D122" s="176">
        <v>1</v>
      </c>
      <c r="E122" s="177" t="s">
        <v>63</v>
      </c>
      <c r="F122" s="178">
        <v>0</v>
      </c>
      <c r="G122" s="179">
        <f t="shared" si="3"/>
        <v>0</v>
      </c>
      <c r="H122" s="179"/>
    </row>
    <row r="123" spans="1:17" ht="24">
      <c r="A123" s="209" t="s">
        <v>1079</v>
      </c>
      <c r="B123" s="181" t="s">
        <v>1080</v>
      </c>
      <c r="C123" s="176">
        <v>1</v>
      </c>
      <c r="D123" s="176">
        <v>1</v>
      </c>
      <c r="E123" s="177" t="s">
        <v>63</v>
      </c>
      <c r="F123" s="178">
        <v>0</v>
      </c>
      <c r="G123" s="179">
        <f t="shared" si="3"/>
        <v>0</v>
      </c>
      <c r="H123" s="179"/>
    </row>
    <row r="124" spans="1:17" ht="24">
      <c r="A124" s="210" t="s">
        <v>1081</v>
      </c>
      <c r="B124" s="155" t="s">
        <v>80</v>
      </c>
      <c r="C124" s="204"/>
      <c r="D124" s="183">
        <v>0</v>
      </c>
      <c r="E124" s="184" t="s">
        <v>64</v>
      </c>
      <c r="F124" s="185">
        <f>SUM(G113:G115)</f>
        <v>0</v>
      </c>
      <c r="G124" s="179">
        <f>D124*F124</f>
        <v>0</v>
      </c>
      <c r="H124" s="179"/>
    </row>
    <row r="125" spans="1:17" ht="24">
      <c r="A125" s="208" t="s">
        <v>1082</v>
      </c>
      <c r="B125" s="155" t="s">
        <v>1171</v>
      </c>
      <c r="C125" s="176">
        <v>1</v>
      </c>
      <c r="D125" s="176">
        <v>1</v>
      </c>
      <c r="E125" s="177" t="s">
        <v>63</v>
      </c>
      <c r="F125" s="178">
        <v>0</v>
      </c>
      <c r="G125" s="179">
        <f>C125*D125*F125</f>
        <v>0</v>
      </c>
      <c r="H125" s="179"/>
    </row>
    <row r="126" spans="1:17" s="168" customFormat="1" ht="18.75" customHeight="1">
      <c r="A126" s="355">
        <v>11</v>
      </c>
      <c r="B126" s="350" t="s">
        <v>1261</v>
      </c>
      <c r="C126" s="346"/>
      <c r="D126" s="347"/>
      <c r="E126" s="347"/>
      <c r="F126" s="347"/>
      <c r="G126" s="187">
        <f>SUM(G113:G125)</f>
        <v>0</v>
      </c>
      <c r="H126" s="187">
        <f>SUM(H113:H125)</f>
        <v>0</v>
      </c>
    </row>
    <row r="127" spans="1:17">
      <c r="A127" s="188"/>
      <c r="B127" s="189"/>
      <c r="C127" s="189"/>
      <c r="D127" s="157"/>
      <c r="E127" s="157"/>
      <c r="F127" s="157"/>
      <c r="G127" s="172"/>
      <c r="H127" s="172"/>
    </row>
    <row r="128" spans="1:17">
      <c r="A128" s="207">
        <v>12</v>
      </c>
      <c r="B128" s="190" t="s">
        <v>1083</v>
      </c>
      <c r="C128" s="190"/>
      <c r="D128" s="153"/>
      <c r="E128" s="153"/>
      <c r="F128" s="153"/>
      <c r="G128" s="174"/>
      <c r="H128" s="174"/>
    </row>
    <row r="129" spans="1:8">
      <c r="A129" s="327" t="s">
        <v>40</v>
      </c>
      <c r="B129" s="354" t="s">
        <v>57</v>
      </c>
      <c r="C129" s="333" t="s">
        <v>59</v>
      </c>
      <c r="D129" s="334" t="s">
        <v>60</v>
      </c>
      <c r="E129" s="334" t="s">
        <v>61</v>
      </c>
      <c r="F129" s="335" t="s">
        <v>62</v>
      </c>
      <c r="G129" s="327" t="s">
        <v>0</v>
      </c>
      <c r="H129" s="327" t="s">
        <v>77</v>
      </c>
    </row>
    <row r="130" spans="1:8" ht="24">
      <c r="A130" s="210" t="s">
        <v>1085</v>
      </c>
      <c r="B130" s="155" t="s">
        <v>1086</v>
      </c>
      <c r="C130" s="176">
        <v>1</v>
      </c>
      <c r="D130" s="176">
        <v>1</v>
      </c>
      <c r="E130" s="177" t="s">
        <v>63</v>
      </c>
      <c r="F130" s="178">
        <v>0</v>
      </c>
      <c r="G130" s="179">
        <f t="shared" ref="G130:G152" si="4">C130*D130*F130</f>
        <v>0</v>
      </c>
      <c r="H130" s="179"/>
    </row>
    <row r="131" spans="1:8" ht="24">
      <c r="A131" s="211" t="s">
        <v>1087</v>
      </c>
      <c r="B131" s="181" t="s">
        <v>243</v>
      </c>
      <c r="C131" s="176">
        <v>1</v>
      </c>
      <c r="D131" s="176">
        <v>1</v>
      </c>
      <c r="E131" s="177" t="s">
        <v>63</v>
      </c>
      <c r="F131" s="178">
        <v>0</v>
      </c>
      <c r="G131" s="179">
        <f t="shared" si="4"/>
        <v>0</v>
      </c>
      <c r="H131" s="179"/>
    </row>
    <row r="132" spans="1:8" ht="24">
      <c r="A132" s="210" t="s">
        <v>1088</v>
      </c>
      <c r="B132" s="155" t="s">
        <v>1089</v>
      </c>
      <c r="C132" s="176">
        <v>1</v>
      </c>
      <c r="D132" s="176">
        <v>1</v>
      </c>
      <c r="E132" s="177" t="s">
        <v>63</v>
      </c>
      <c r="F132" s="178">
        <v>0</v>
      </c>
      <c r="G132" s="179">
        <f t="shared" si="4"/>
        <v>0</v>
      </c>
      <c r="H132" s="179"/>
    </row>
    <row r="133" spans="1:8" ht="24">
      <c r="A133" s="210" t="s">
        <v>1090</v>
      </c>
      <c r="B133" s="155" t="s">
        <v>1091</v>
      </c>
      <c r="C133" s="176">
        <v>1</v>
      </c>
      <c r="D133" s="176">
        <v>1</v>
      </c>
      <c r="E133" s="177" t="s">
        <v>63</v>
      </c>
      <c r="F133" s="178">
        <v>0</v>
      </c>
      <c r="G133" s="179">
        <f t="shared" si="4"/>
        <v>0</v>
      </c>
      <c r="H133" s="179"/>
    </row>
    <row r="134" spans="1:8" ht="24">
      <c r="A134" s="210" t="s">
        <v>1092</v>
      </c>
      <c r="B134" s="218" t="s">
        <v>1093</v>
      </c>
      <c r="C134" s="176">
        <v>1</v>
      </c>
      <c r="D134" s="176">
        <v>1</v>
      </c>
      <c r="E134" s="177" t="s">
        <v>63</v>
      </c>
      <c r="F134" s="178">
        <v>0</v>
      </c>
      <c r="G134" s="179">
        <f t="shared" si="4"/>
        <v>0</v>
      </c>
      <c r="H134" s="179"/>
    </row>
    <row r="135" spans="1:8" ht="24">
      <c r="A135" s="210" t="s">
        <v>82</v>
      </c>
      <c r="B135" s="218" t="s">
        <v>81</v>
      </c>
      <c r="C135" s="176">
        <v>1</v>
      </c>
      <c r="D135" s="176">
        <v>1</v>
      </c>
      <c r="E135" s="177" t="s">
        <v>63</v>
      </c>
      <c r="F135" s="178">
        <v>0</v>
      </c>
      <c r="G135" s="179">
        <f t="shared" si="4"/>
        <v>0</v>
      </c>
      <c r="H135" s="179"/>
    </row>
    <row r="136" spans="1:8" ht="24">
      <c r="A136" s="210" t="s">
        <v>1094</v>
      </c>
      <c r="B136" s="155" t="s">
        <v>1095</v>
      </c>
      <c r="C136" s="176">
        <v>1</v>
      </c>
      <c r="D136" s="176">
        <v>1</v>
      </c>
      <c r="E136" s="177" t="s">
        <v>63</v>
      </c>
      <c r="F136" s="178">
        <v>0</v>
      </c>
      <c r="G136" s="179">
        <f t="shared" si="4"/>
        <v>0</v>
      </c>
      <c r="H136" s="179"/>
    </row>
    <row r="137" spans="1:8" ht="24">
      <c r="A137" s="210" t="s">
        <v>1096</v>
      </c>
      <c r="B137" s="155" t="s">
        <v>1097</v>
      </c>
      <c r="C137" s="176">
        <v>1</v>
      </c>
      <c r="D137" s="176">
        <v>1</v>
      </c>
      <c r="E137" s="177" t="s">
        <v>63</v>
      </c>
      <c r="F137" s="178">
        <v>0</v>
      </c>
      <c r="G137" s="179">
        <f t="shared" si="4"/>
        <v>0</v>
      </c>
      <c r="H137" s="179"/>
    </row>
    <row r="138" spans="1:8" ht="24">
      <c r="A138" s="210" t="s">
        <v>1098</v>
      </c>
      <c r="B138" s="155" t="s">
        <v>1099</v>
      </c>
      <c r="C138" s="176">
        <v>1</v>
      </c>
      <c r="D138" s="176">
        <v>1</v>
      </c>
      <c r="E138" s="177" t="s">
        <v>63</v>
      </c>
      <c r="F138" s="178">
        <v>0</v>
      </c>
      <c r="G138" s="179">
        <f t="shared" si="4"/>
        <v>0</v>
      </c>
      <c r="H138" s="179"/>
    </row>
    <row r="139" spans="1:8" ht="24">
      <c r="A139" s="210" t="s">
        <v>1100</v>
      </c>
      <c r="B139" s="155" t="s">
        <v>148</v>
      </c>
      <c r="C139" s="176">
        <v>1</v>
      </c>
      <c r="D139" s="176">
        <v>1</v>
      </c>
      <c r="E139" s="177" t="s">
        <v>63</v>
      </c>
      <c r="F139" s="178">
        <v>0</v>
      </c>
      <c r="G139" s="179">
        <f t="shared" si="4"/>
        <v>0</v>
      </c>
      <c r="H139" s="179"/>
    </row>
    <row r="140" spans="1:8" ht="24">
      <c r="A140" s="212" t="s">
        <v>257</v>
      </c>
      <c r="B140" s="155" t="s">
        <v>246</v>
      </c>
      <c r="C140" s="176">
        <v>1</v>
      </c>
      <c r="D140" s="176">
        <v>1</v>
      </c>
      <c r="E140" s="177" t="s">
        <v>63</v>
      </c>
      <c r="F140" s="178">
        <v>0</v>
      </c>
      <c r="G140" s="179">
        <f t="shared" si="4"/>
        <v>0</v>
      </c>
      <c r="H140" s="179"/>
    </row>
    <row r="141" spans="1:8" ht="24">
      <c r="A141" s="212" t="s">
        <v>1101</v>
      </c>
      <c r="B141" s="155" t="s">
        <v>252</v>
      </c>
      <c r="C141" s="176">
        <v>1</v>
      </c>
      <c r="D141" s="176">
        <v>1</v>
      </c>
      <c r="E141" s="177" t="s">
        <v>63</v>
      </c>
      <c r="F141" s="178">
        <v>0</v>
      </c>
      <c r="G141" s="179">
        <f t="shared" si="4"/>
        <v>0</v>
      </c>
      <c r="H141" s="179"/>
    </row>
    <row r="142" spans="1:8" ht="24">
      <c r="A142" s="210" t="s">
        <v>1102</v>
      </c>
      <c r="B142" s="155" t="s">
        <v>1103</v>
      </c>
      <c r="C142" s="176">
        <v>1</v>
      </c>
      <c r="D142" s="176">
        <v>1</v>
      </c>
      <c r="E142" s="177" t="s">
        <v>63</v>
      </c>
      <c r="F142" s="178">
        <v>0</v>
      </c>
      <c r="G142" s="179">
        <f t="shared" si="4"/>
        <v>0</v>
      </c>
      <c r="H142" s="179"/>
    </row>
    <row r="143" spans="1:8" ht="24">
      <c r="A143" s="210" t="s">
        <v>1104</v>
      </c>
      <c r="B143" s="155" t="s">
        <v>140</v>
      </c>
      <c r="C143" s="176">
        <v>1</v>
      </c>
      <c r="D143" s="176">
        <v>1</v>
      </c>
      <c r="E143" s="177" t="s">
        <v>63</v>
      </c>
      <c r="F143" s="178">
        <v>0</v>
      </c>
      <c r="G143" s="179">
        <f t="shared" si="4"/>
        <v>0</v>
      </c>
      <c r="H143" s="179"/>
    </row>
    <row r="144" spans="1:8" ht="24">
      <c r="A144" s="210" t="s">
        <v>1105</v>
      </c>
      <c r="B144" s="155" t="s">
        <v>1106</v>
      </c>
      <c r="C144" s="176">
        <v>1</v>
      </c>
      <c r="D144" s="176">
        <v>1</v>
      </c>
      <c r="E144" s="177" t="s">
        <v>63</v>
      </c>
      <c r="F144" s="178">
        <v>0</v>
      </c>
      <c r="G144" s="179">
        <f t="shared" si="4"/>
        <v>0</v>
      </c>
      <c r="H144" s="179"/>
    </row>
    <row r="145" spans="1:8" ht="24">
      <c r="A145" s="210" t="s">
        <v>83</v>
      </c>
      <c r="B145" s="155" t="s">
        <v>84</v>
      </c>
      <c r="C145" s="176">
        <v>1</v>
      </c>
      <c r="D145" s="176">
        <v>1</v>
      </c>
      <c r="E145" s="177" t="s">
        <v>63</v>
      </c>
      <c r="F145" s="178">
        <v>0</v>
      </c>
      <c r="G145" s="179">
        <f t="shared" si="4"/>
        <v>0</v>
      </c>
      <c r="H145" s="179"/>
    </row>
    <row r="146" spans="1:8" ht="24">
      <c r="A146" s="210" t="s">
        <v>1107</v>
      </c>
      <c r="B146" s="155" t="s">
        <v>141</v>
      </c>
      <c r="C146" s="176">
        <v>1</v>
      </c>
      <c r="D146" s="176">
        <v>1</v>
      </c>
      <c r="E146" s="177" t="s">
        <v>63</v>
      </c>
      <c r="F146" s="178">
        <v>0</v>
      </c>
      <c r="G146" s="179">
        <f t="shared" si="4"/>
        <v>0</v>
      </c>
      <c r="H146" s="179"/>
    </row>
    <row r="147" spans="1:8" ht="24">
      <c r="A147" s="210" t="s">
        <v>1108</v>
      </c>
      <c r="B147" s="155" t="s">
        <v>1109</v>
      </c>
      <c r="C147" s="176">
        <v>1</v>
      </c>
      <c r="D147" s="176">
        <v>1</v>
      </c>
      <c r="E147" s="177" t="s">
        <v>63</v>
      </c>
      <c r="F147" s="178">
        <v>0</v>
      </c>
      <c r="G147" s="179">
        <f t="shared" si="4"/>
        <v>0</v>
      </c>
      <c r="H147" s="179"/>
    </row>
    <row r="148" spans="1:8" ht="24">
      <c r="A148" s="208" t="s">
        <v>1112</v>
      </c>
      <c r="B148" s="155" t="s">
        <v>1113</v>
      </c>
      <c r="C148" s="176">
        <v>1</v>
      </c>
      <c r="D148" s="176">
        <v>1</v>
      </c>
      <c r="E148" s="177" t="s">
        <v>63</v>
      </c>
      <c r="F148" s="178">
        <v>0</v>
      </c>
      <c r="G148" s="179">
        <f t="shared" si="4"/>
        <v>0</v>
      </c>
      <c r="H148" s="179"/>
    </row>
    <row r="149" spans="1:8" ht="24">
      <c r="A149" s="208" t="s">
        <v>1114</v>
      </c>
      <c r="B149" s="155" t="s">
        <v>1115</v>
      </c>
      <c r="C149" s="176">
        <v>1</v>
      </c>
      <c r="D149" s="176">
        <v>1</v>
      </c>
      <c r="E149" s="177" t="s">
        <v>63</v>
      </c>
      <c r="F149" s="178">
        <v>0</v>
      </c>
      <c r="G149" s="179">
        <f t="shared" si="4"/>
        <v>0</v>
      </c>
      <c r="H149" s="179"/>
    </row>
    <row r="150" spans="1:8" ht="24">
      <c r="A150" s="208" t="s">
        <v>1110</v>
      </c>
      <c r="B150" s="155" t="s">
        <v>1111</v>
      </c>
      <c r="C150" s="176">
        <v>1</v>
      </c>
      <c r="D150" s="176">
        <v>1</v>
      </c>
      <c r="E150" s="177" t="s">
        <v>63</v>
      </c>
      <c r="F150" s="178">
        <v>0</v>
      </c>
      <c r="G150" s="179">
        <f t="shared" si="4"/>
        <v>0</v>
      </c>
      <c r="H150" s="179"/>
    </row>
    <row r="151" spans="1:8" ht="24">
      <c r="A151" s="210" t="s">
        <v>1116</v>
      </c>
      <c r="B151" s="155" t="s">
        <v>85</v>
      </c>
      <c r="C151" s="176">
        <v>1</v>
      </c>
      <c r="D151" s="176">
        <v>1</v>
      </c>
      <c r="E151" s="177" t="s">
        <v>63</v>
      </c>
      <c r="F151" s="178">
        <v>0</v>
      </c>
      <c r="G151" s="179">
        <f t="shared" si="4"/>
        <v>0</v>
      </c>
      <c r="H151" s="179"/>
    </row>
    <row r="152" spans="1:8" ht="24">
      <c r="A152" s="213" t="s">
        <v>1117</v>
      </c>
      <c r="B152" s="196" t="s">
        <v>1171</v>
      </c>
      <c r="C152" s="176">
        <v>1</v>
      </c>
      <c r="D152" s="176">
        <v>1</v>
      </c>
      <c r="E152" s="177" t="s">
        <v>63</v>
      </c>
      <c r="F152" s="178">
        <v>0</v>
      </c>
      <c r="G152" s="179">
        <f t="shared" si="4"/>
        <v>0</v>
      </c>
      <c r="H152" s="179"/>
    </row>
    <row r="153" spans="1:8" s="168" customFormat="1" ht="18.75" customHeight="1">
      <c r="A153" s="355">
        <v>12</v>
      </c>
      <c r="B153" s="350" t="s">
        <v>1118</v>
      </c>
      <c r="C153" s="346"/>
      <c r="D153" s="347"/>
      <c r="E153" s="347"/>
      <c r="F153" s="347"/>
      <c r="G153" s="187">
        <f>SUM(G130:G152)</f>
        <v>0</v>
      </c>
      <c r="H153" s="187">
        <f>SUM(H130:H152)</f>
        <v>0</v>
      </c>
    </row>
    <row r="154" spans="1:8">
      <c r="A154" s="188"/>
      <c r="B154" s="189"/>
      <c r="C154" s="189"/>
      <c r="D154" s="157"/>
      <c r="E154" s="157"/>
      <c r="F154" s="157"/>
      <c r="G154" s="172"/>
      <c r="H154" s="172"/>
    </row>
    <row r="155" spans="1:8">
      <c r="A155" s="207">
        <v>13</v>
      </c>
      <c r="B155" s="190" t="s">
        <v>1119</v>
      </c>
      <c r="C155" s="190"/>
      <c r="D155" s="153"/>
      <c r="E155" s="153"/>
      <c r="F155" s="153"/>
      <c r="G155" s="174"/>
      <c r="H155" s="174"/>
    </row>
    <row r="156" spans="1:8">
      <c r="A156" s="327" t="s">
        <v>40</v>
      </c>
      <c r="B156" s="354" t="s">
        <v>57</v>
      </c>
      <c r="C156" s="333" t="s">
        <v>59</v>
      </c>
      <c r="D156" s="334" t="s">
        <v>60</v>
      </c>
      <c r="E156" s="334" t="s">
        <v>61</v>
      </c>
      <c r="F156" s="335" t="s">
        <v>62</v>
      </c>
      <c r="G156" s="327" t="s">
        <v>0</v>
      </c>
      <c r="H156" s="327" t="s">
        <v>77</v>
      </c>
    </row>
    <row r="157" spans="1:8" ht="24">
      <c r="A157" s="208" t="s">
        <v>1120</v>
      </c>
      <c r="B157" s="155" t="s">
        <v>1121</v>
      </c>
      <c r="C157" s="176">
        <v>1</v>
      </c>
      <c r="D157" s="176">
        <v>1</v>
      </c>
      <c r="E157" s="177" t="s">
        <v>63</v>
      </c>
      <c r="F157" s="178">
        <v>0</v>
      </c>
      <c r="G157" s="179">
        <f t="shared" ref="G157:G164" si="5">C157*D157*F157</f>
        <v>0</v>
      </c>
      <c r="H157" s="179"/>
    </row>
    <row r="158" spans="1:8" ht="24">
      <c r="A158" s="210" t="s">
        <v>1122</v>
      </c>
      <c r="B158" s="155" t="s">
        <v>1123</v>
      </c>
      <c r="C158" s="176">
        <v>1</v>
      </c>
      <c r="D158" s="176">
        <v>1</v>
      </c>
      <c r="E158" s="177" t="s">
        <v>63</v>
      </c>
      <c r="F158" s="178">
        <v>0</v>
      </c>
      <c r="G158" s="179">
        <f t="shared" si="5"/>
        <v>0</v>
      </c>
      <c r="H158" s="179"/>
    </row>
    <row r="159" spans="1:8" ht="24">
      <c r="A159" s="210" t="s">
        <v>1124</v>
      </c>
      <c r="B159" s="155" t="s">
        <v>1125</v>
      </c>
      <c r="C159" s="176">
        <v>1</v>
      </c>
      <c r="D159" s="176">
        <v>1</v>
      </c>
      <c r="E159" s="177" t="s">
        <v>63</v>
      </c>
      <c r="F159" s="178">
        <v>0</v>
      </c>
      <c r="G159" s="179">
        <f t="shared" si="5"/>
        <v>0</v>
      </c>
      <c r="H159" s="179"/>
    </row>
    <row r="160" spans="1:8" ht="24">
      <c r="A160" s="210" t="s">
        <v>1126</v>
      </c>
      <c r="B160" s="155" t="s">
        <v>1127</v>
      </c>
      <c r="C160" s="176">
        <v>1</v>
      </c>
      <c r="D160" s="176">
        <v>1</v>
      </c>
      <c r="E160" s="177" t="s">
        <v>63</v>
      </c>
      <c r="F160" s="178">
        <v>0</v>
      </c>
      <c r="G160" s="179">
        <f t="shared" si="5"/>
        <v>0</v>
      </c>
      <c r="H160" s="179"/>
    </row>
    <row r="161" spans="1:8" ht="24">
      <c r="A161" s="210" t="s">
        <v>1128</v>
      </c>
      <c r="B161" s="155" t="s">
        <v>1129</v>
      </c>
      <c r="C161" s="176">
        <v>1</v>
      </c>
      <c r="D161" s="176">
        <v>1</v>
      </c>
      <c r="E161" s="177" t="s">
        <v>63</v>
      </c>
      <c r="F161" s="178">
        <v>0</v>
      </c>
      <c r="G161" s="179">
        <f t="shared" si="5"/>
        <v>0</v>
      </c>
      <c r="H161" s="179"/>
    </row>
    <row r="162" spans="1:8" ht="24">
      <c r="A162" s="210" t="s">
        <v>1130</v>
      </c>
      <c r="B162" s="155" t="s">
        <v>1131</v>
      </c>
      <c r="C162" s="176">
        <v>1</v>
      </c>
      <c r="D162" s="176">
        <v>1</v>
      </c>
      <c r="E162" s="177" t="s">
        <v>63</v>
      </c>
      <c r="F162" s="178">
        <v>0</v>
      </c>
      <c r="G162" s="179">
        <f t="shared" si="5"/>
        <v>0</v>
      </c>
      <c r="H162" s="179"/>
    </row>
    <row r="163" spans="1:8" ht="24">
      <c r="A163" s="210" t="s">
        <v>1132</v>
      </c>
      <c r="B163" s="155" t="s">
        <v>1133</v>
      </c>
      <c r="C163" s="176">
        <v>1</v>
      </c>
      <c r="D163" s="176">
        <v>1</v>
      </c>
      <c r="E163" s="177" t="s">
        <v>63</v>
      </c>
      <c r="F163" s="178">
        <v>0</v>
      </c>
      <c r="G163" s="179">
        <f t="shared" si="5"/>
        <v>0</v>
      </c>
      <c r="H163" s="179"/>
    </row>
    <row r="164" spans="1:8" ht="24">
      <c r="A164" s="210" t="s">
        <v>1134</v>
      </c>
      <c r="B164" s="155" t="s">
        <v>1171</v>
      </c>
      <c r="C164" s="176">
        <v>1</v>
      </c>
      <c r="D164" s="176">
        <v>1</v>
      </c>
      <c r="E164" s="177" t="s">
        <v>63</v>
      </c>
      <c r="F164" s="178">
        <v>0</v>
      </c>
      <c r="G164" s="179">
        <f t="shared" si="5"/>
        <v>0</v>
      </c>
      <c r="H164" s="179"/>
    </row>
    <row r="165" spans="1:8" s="168" customFormat="1" ht="18.75" customHeight="1">
      <c r="A165" s="355">
        <v>13</v>
      </c>
      <c r="B165" s="350" t="s">
        <v>1135</v>
      </c>
      <c r="C165" s="346"/>
      <c r="D165" s="347"/>
      <c r="E165" s="347"/>
      <c r="F165" s="347"/>
      <c r="G165" s="187">
        <f>SUM(G157:G164)</f>
        <v>0</v>
      </c>
      <c r="H165" s="187">
        <f>SUM(H157:H164)</f>
        <v>0</v>
      </c>
    </row>
    <row r="166" spans="1:8">
      <c r="A166" s="206"/>
      <c r="B166" s="189"/>
      <c r="C166" s="189"/>
      <c r="D166" s="157"/>
      <c r="E166" s="157"/>
      <c r="F166" s="157"/>
      <c r="G166" s="174"/>
      <c r="H166" s="174"/>
    </row>
    <row r="167" spans="1:8">
      <c r="A167" s="207">
        <v>14</v>
      </c>
      <c r="B167" s="190" t="s">
        <v>1136</v>
      </c>
      <c r="C167" s="190"/>
      <c r="D167" s="153"/>
      <c r="E167" s="153"/>
      <c r="F167" s="153"/>
      <c r="G167" s="174"/>
      <c r="H167" s="174"/>
    </row>
    <row r="168" spans="1:8">
      <c r="A168" s="327" t="s">
        <v>40</v>
      </c>
      <c r="B168" s="354" t="s">
        <v>57</v>
      </c>
      <c r="C168" s="333" t="s">
        <v>59</v>
      </c>
      <c r="D168" s="334" t="s">
        <v>60</v>
      </c>
      <c r="E168" s="334" t="s">
        <v>61</v>
      </c>
      <c r="F168" s="335" t="s">
        <v>62</v>
      </c>
      <c r="G168" s="327" t="s">
        <v>0</v>
      </c>
      <c r="H168" s="327" t="s">
        <v>77</v>
      </c>
    </row>
    <row r="169" spans="1:8" ht="24">
      <c r="A169" s="210" t="s">
        <v>1137</v>
      </c>
      <c r="B169" s="155" t="s">
        <v>1138</v>
      </c>
      <c r="C169" s="176">
        <v>1</v>
      </c>
      <c r="D169" s="176">
        <v>1</v>
      </c>
      <c r="E169" s="177" t="s">
        <v>63</v>
      </c>
      <c r="F169" s="178">
        <v>0</v>
      </c>
      <c r="G169" s="179">
        <f t="shared" ref="G169:G179" si="6">C169*D169*F169</f>
        <v>0</v>
      </c>
      <c r="H169" s="179"/>
    </row>
    <row r="170" spans="1:8" ht="24">
      <c r="A170" s="210" t="s">
        <v>1139</v>
      </c>
      <c r="B170" s="155" t="s">
        <v>1140</v>
      </c>
      <c r="C170" s="176">
        <v>1</v>
      </c>
      <c r="D170" s="176">
        <v>1</v>
      </c>
      <c r="E170" s="177" t="s">
        <v>63</v>
      </c>
      <c r="F170" s="178">
        <v>0</v>
      </c>
      <c r="G170" s="179">
        <f t="shared" si="6"/>
        <v>0</v>
      </c>
      <c r="H170" s="179"/>
    </row>
    <row r="171" spans="1:8" ht="24">
      <c r="A171" s="210" t="s">
        <v>1142</v>
      </c>
      <c r="B171" s="155" t="s">
        <v>931</v>
      </c>
      <c r="C171" s="176">
        <v>1</v>
      </c>
      <c r="D171" s="176">
        <v>1</v>
      </c>
      <c r="E171" s="177" t="s">
        <v>63</v>
      </c>
      <c r="F171" s="178">
        <v>0</v>
      </c>
      <c r="G171" s="179">
        <f t="shared" si="6"/>
        <v>0</v>
      </c>
      <c r="H171" s="179"/>
    </row>
    <row r="172" spans="1:8" ht="24">
      <c r="A172" s="210" t="s">
        <v>932</v>
      </c>
      <c r="B172" s="155" t="s">
        <v>933</v>
      </c>
      <c r="C172" s="176">
        <v>1</v>
      </c>
      <c r="D172" s="176">
        <v>1</v>
      </c>
      <c r="E172" s="177" t="s">
        <v>63</v>
      </c>
      <c r="F172" s="178">
        <v>0</v>
      </c>
      <c r="G172" s="179">
        <f t="shared" si="6"/>
        <v>0</v>
      </c>
      <c r="H172" s="179"/>
    </row>
    <row r="173" spans="1:8" ht="24">
      <c r="A173" s="210" t="s">
        <v>934</v>
      </c>
      <c r="B173" s="155" t="s">
        <v>935</v>
      </c>
      <c r="C173" s="176">
        <v>1</v>
      </c>
      <c r="D173" s="176">
        <v>1</v>
      </c>
      <c r="E173" s="177" t="s">
        <v>63</v>
      </c>
      <c r="F173" s="178">
        <v>0</v>
      </c>
      <c r="G173" s="179">
        <f t="shared" si="6"/>
        <v>0</v>
      </c>
      <c r="H173" s="179"/>
    </row>
    <row r="174" spans="1:8" ht="24">
      <c r="A174" s="210" t="s">
        <v>936</v>
      </c>
      <c r="B174" s="155" t="s">
        <v>937</v>
      </c>
      <c r="C174" s="176">
        <v>1</v>
      </c>
      <c r="D174" s="176">
        <v>1</v>
      </c>
      <c r="E174" s="177" t="s">
        <v>63</v>
      </c>
      <c r="F174" s="178">
        <v>0</v>
      </c>
      <c r="G174" s="179">
        <f t="shared" si="6"/>
        <v>0</v>
      </c>
      <c r="H174" s="179"/>
    </row>
    <row r="175" spans="1:8" ht="24">
      <c r="A175" s="210" t="s">
        <v>938</v>
      </c>
      <c r="B175" s="155" t="s">
        <v>939</v>
      </c>
      <c r="C175" s="176">
        <v>1</v>
      </c>
      <c r="D175" s="176">
        <v>1</v>
      </c>
      <c r="E175" s="177" t="s">
        <v>63</v>
      </c>
      <c r="F175" s="178">
        <v>0</v>
      </c>
      <c r="G175" s="179">
        <f t="shared" si="6"/>
        <v>0</v>
      </c>
      <c r="H175" s="179"/>
    </row>
    <row r="176" spans="1:8" ht="24">
      <c r="A176" s="210" t="s">
        <v>940</v>
      </c>
      <c r="B176" s="155" t="s">
        <v>941</v>
      </c>
      <c r="C176" s="176">
        <v>1</v>
      </c>
      <c r="D176" s="176">
        <v>1</v>
      </c>
      <c r="E176" s="177" t="s">
        <v>63</v>
      </c>
      <c r="F176" s="178">
        <v>0</v>
      </c>
      <c r="G176" s="179">
        <f t="shared" si="6"/>
        <v>0</v>
      </c>
      <c r="H176" s="179"/>
    </row>
    <row r="177" spans="1:8" ht="24">
      <c r="A177" s="212" t="s">
        <v>942</v>
      </c>
      <c r="B177" s="196" t="s">
        <v>1141</v>
      </c>
      <c r="C177" s="176">
        <v>1</v>
      </c>
      <c r="D177" s="176">
        <v>1</v>
      </c>
      <c r="E177" s="177" t="s">
        <v>63</v>
      </c>
      <c r="F177" s="178">
        <v>0</v>
      </c>
      <c r="G177" s="179">
        <f t="shared" si="6"/>
        <v>0</v>
      </c>
      <c r="H177" s="179"/>
    </row>
    <row r="178" spans="1:8" ht="24">
      <c r="A178" s="209" t="s">
        <v>943</v>
      </c>
      <c r="B178" s="201" t="s">
        <v>944</v>
      </c>
      <c r="C178" s="176">
        <v>1</v>
      </c>
      <c r="D178" s="176">
        <v>1</v>
      </c>
      <c r="E178" s="177" t="s">
        <v>63</v>
      </c>
      <c r="F178" s="178">
        <v>0</v>
      </c>
      <c r="G178" s="179">
        <f t="shared" si="6"/>
        <v>0</v>
      </c>
      <c r="H178" s="179"/>
    </row>
    <row r="179" spans="1:8" ht="24">
      <c r="A179" s="208" t="s">
        <v>945</v>
      </c>
      <c r="B179" s="155" t="s">
        <v>1171</v>
      </c>
      <c r="C179" s="176">
        <v>1</v>
      </c>
      <c r="D179" s="176">
        <v>1</v>
      </c>
      <c r="E179" s="177" t="s">
        <v>63</v>
      </c>
      <c r="F179" s="178">
        <v>0</v>
      </c>
      <c r="G179" s="179">
        <f t="shared" si="6"/>
        <v>0</v>
      </c>
      <c r="H179" s="179"/>
    </row>
    <row r="180" spans="1:8" s="168" customFormat="1" ht="18.75" customHeight="1">
      <c r="A180" s="355">
        <v>14</v>
      </c>
      <c r="B180" s="337" t="s">
        <v>946</v>
      </c>
      <c r="C180" s="346"/>
      <c r="D180" s="347"/>
      <c r="E180" s="347"/>
      <c r="F180" s="347"/>
      <c r="G180" s="187">
        <f>SUM(G169:G179)</f>
        <v>0</v>
      </c>
      <c r="H180" s="187">
        <f>SUM(H169:H179)</f>
        <v>0</v>
      </c>
    </row>
    <row r="181" spans="1:8">
      <c r="A181" s="188"/>
      <c r="B181" s="189"/>
      <c r="C181" s="189"/>
      <c r="D181" s="157"/>
      <c r="E181" s="157"/>
      <c r="F181" s="157"/>
      <c r="G181" s="172"/>
      <c r="H181" s="172"/>
    </row>
    <row r="182" spans="1:8">
      <c r="A182" s="207">
        <v>15</v>
      </c>
      <c r="B182" s="190" t="s">
        <v>947</v>
      </c>
      <c r="C182" s="190"/>
      <c r="D182" s="153"/>
      <c r="E182" s="153"/>
      <c r="F182" s="153"/>
      <c r="G182" s="174"/>
      <c r="H182" s="174"/>
    </row>
    <row r="183" spans="1:8">
      <c r="A183" s="327" t="s">
        <v>40</v>
      </c>
      <c r="B183" s="354" t="s">
        <v>57</v>
      </c>
      <c r="C183" s="333" t="s">
        <v>59</v>
      </c>
      <c r="D183" s="334" t="s">
        <v>60</v>
      </c>
      <c r="E183" s="334" t="s">
        <v>61</v>
      </c>
      <c r="F183" s="335" t="s">
        <v>62</v>
      </c>
      <c r="G183" s="327" t="s">
        <v>0</v>
      </c>
      <c r="H183" s="327" t="s">
        <v>77</v>
      </c>
    </row>
    <row r="184" spans="1:8" ht="24">
      <c r="A184" s="210" t="s">
        <v>948</v>
      </c>
      <c r="B184" s="155" t="s">
        <v>949</v>
      </c>
      <c r="C184" s="176">
        <v>1</v>
      </c>
      <c r="D184" s="176">
        <v>1</v>
      </c>
      <c r="E184" s="177" t="s">
        <v>63</v>
      </c>
      <c r="F184" s="178">
        <v>0</v>
      </c>
      <c r="G184" s="179">
        <f t="shared" ref="G184:G190" si="7">C184*D184*F184</f>
        <v>0</v>
      </c>
      <c r="H184" s="179"/>
    </row>
    <row r="185" spans="1:8" ht="24">
      <c r="A185" s="210" t="s">
        <v>950</v>
      </c>
      <c r="B185" s="155" t="s">
        <v>951</v>
      </c>
      <c r="C185" s="176">
        <v>1</v>
      </c>
      <c r="D185" s="176">
        <v>1</v>
      </c>
      <c r="E185" s="177" t="s">
        <v>63</v>
      </c>
      <c r="F185" s="178">
        <v>0</v>
      </c>
      <c r="G185" s="179">
        <f t="shared" si="7"/>
        <v>0</v>
      </c>
      <c r="H185" s="179"/>
    </row>
    <row r="186" spans="1:8" ht="24">
      <c r="A186" s="210" t="s">
        <v>90</v>
      </c>
      <c r="B186" s="155" t="s">
        <v>89</v>
      </c>
      <c r="C186" s="176">
        <v>1</v>
      </c>
      <c r="D186" s="176">
        <v>1</v>
      </c>
      <c r="E186" s="177" t="s">
        <v>63</v>
      </c>
      <c r="F186" s="178">
        <v>0</v>
      </c>
      <c r="G186" s="179">
        <f t="shared" si="7"/>
        <v>0</v>
      </c>
      <c r="H186" s="179"/>
    </row>
    <row r="187" spans="1:8" ht="24">
      <c r="A187" s="210" t="s">
        <v>87</v>
      </c>
      <c r="B187" s="155" t="s">
        <v>86</v>
      </c>
      <c r="C187" s="176">
        <v>1</v>
      </c>
      <c r="D187" s="176">
        <v>1</v>
      </c>
      <c r="E187" s="177" t="s">
        <v>63</v>
      </c>
      <c r="F187" s="178">
        <v>0</v>
      </c>
      <c r="G187" s="179">
        <f t="shared" si="7"/>
        <v>0</v>
      </c>
      <c r="H187" s="179"/>
    </row>
    <row r="188" spans="1:8" ht="24">
      <c r="A188" s="210" t="s">
        <v>954</v>
      </c>
      <c r="B188" s="155" t="s">
        <v>955</v>
      </c>
      <c r="C188" s="176">
        <v>1</v>
      </c>
      <c r="D188" s="176">
        <v>1</v>
      </c>
      <c r="E188" s="177" t="s">
        <v>63</v>
      </c>
      <c r="F188" s="178">
        <v>0</v>
      </c>
      <c r="G188" s="179">
        <f t="shared" si="7"/>
        <v>0</v>
      </c>
      <c r="H188" s="179"/>
    </row>
    <row r="189" spans="1:8" ht="24">
      <c r="A189" s="210" t="s">
        <v>952</v>
      </c>
      <c r="B189" s="155" t="s">
        <v>944</v>
      </c>
      <c r="C189" s="176">
        <v>1</v>
      </c>
      <c r="D189" s="176">
        <v>1</v>
      </c>
      <c r="E189" s="177" t="s">
        <v>63</v>
      </c>
      <c r="F189" s="178">
        <v>0</v>
      </c>
      <c r="G189" s="179">
        <f t="shared" si="7"/>
        <v>0</v>
      </c>
      <c r="H189" s="179"/>
    </row>
    <row r="190" spans="1:8" ht="24">
      <c r="A190" s="210" t="s">
        <v>953</v>
      </c>
      <c r="B190" s="155" t="s">
        <v>1171</v>
      </c>
      <c r="C190" s="176">
        <v>1</v>
      </c>
      <c r="D190" s="176">
        <v>1</v>
      </c>
      <c r="E190" s="177" t="s">
        <v>63</v>
      </c>
      <c r="F190" s="178">
        <v>0</v>
      </c>
      <c r="G190" s="179">
        <f t="shared" si="7"/>
        <v>0</v>
      </c>
      <c r="H190" s="179"/>
    </row>
    <row r="191" spans="1:8" s="168" customFormat="1" ht="18.75" customHeight="1">
      <c r="A191" s="355">
        <v>15</v>
      </c>
      <c r="B191" s="350" t="s">
        <v>956</v>
      </c>
      <c r="C191" s="346"/>
      <c r="D191" s="347"/>
      <c r="E191" s="347"/>
      <c r="F191" s="347"/>
      <c r="G191" s="187">
        <f>SUM(G184:G190)</f>
        <v>0</v>
      </c>
      <c r="H191" s="187">
        <f>SUM(H184:H190)</f>
        <v>0</v>
      </c>
    </row>
    <row r="192" spans="1:8">
      <c r="A192" s="206"/>
      <c r="B192" s="189"/>
      <c r="C192" s="189"/>
      <c r="D192" s="157"/>
      <c r="E192" s="157"/>
      <c r="F192" s="157"/>
      <c r="G192" s="172"/>
      <c r="H192" s="172"/>
    </row>
    <row r="193" spans="1:8">
      <c r="A193" s="207">
        <v>16</v>
      </c>
      <c r="B193" s="190" t="s">
        <v>957</v>
      </c>
      <c r="C193" s="190"/>
      <c r="D193" s="153"/>
      <c r="E193" s="153"/>
      <c r="F193" s="153"/>
      <c r="G193" s="174"/>
      <c r="H193" s="174"/>
    </row>
    <row r="194" spans="1:8">
      <c r="A194" s="327" t="s">
        <v>40</v>
      </c>
      <c r="B194" s="354" t="s">
        <v>57</v>
      </c>
      <c r="C194" s="333" t="s">
        <v>59</v>
      </c>
      <c r="D194" s="334" t="s">
        <v>60</v>
      </c>
      <c r="E194" s="334" t="s">
        <v>61</v>
      </c>
      <c r="F194" s="335" t="s">
        <v>62</v>
      </c>
      <c r="G194" s="327" t="s">
        <v>0</v>
      </c>
      <c r="H194" s="327" t="s">
        <v>77</v>
      </c>
    </row>
    <row r="195" spans="1:8" ht="24">
      <c r="A195" s="210" t="s">
        <v>958</v>
      </c>
      <c r="B195" s="155" t="s">
        <v>959</v>
      </c>
      <c r="C195" s="176">
        <v>1</v>
      </c>
      <c r="D195" s="176">
        <v>1</v>
      </c>
      <c r="E195" s="177" t="s">
        <v>63</v>
      </c>
      <c r="F195" s="178">
        <v>0</v>
      </c>
      <c r="G195" s="179">
        <f>C195*D195*F195</f>
        <v>0</v>
      </c>
      <c r="H195" s="179"/>
    </row>
    <row r="196" spans="1:8" ht="24">
      <c r="A196" s="210" t="s">
        <v>961</v>
      </c>
      <c r="B196" s="201" t="s">
        <v>962</v>
      </c>
      <c r="C196" s="176">
        <v>1</v>
      </c>
      <c r="D196" s="176">
        <v>1</v>
      </c>
      <c r="E196" s="177" t="s">
        <v>63</v>
      </c>
      <c r="F196" s="178">
        <v>0</v>
      </c>
      <c r="G196" s="179">
        <f>C196*D196*F196</f>
        <v>0</v>
      </c>
      <c r="H196" s="179"/>
    </row>
    <row r="197" spans="1:8" ht="24">
      <c r="A197" s="210" t="s">
        <v>90</v>
      </c>
      <c r="B197" s="155" t="s">
        <v>88</v>
      </c>
      <c r="C197" s="176">
        <v>1</v>
      </c>
      <c r="D197" s="176">
        <v>1</v>
      </c>
      <c r="E197" s="177" t="s">
        <v>63</v>
      </c>
      <c r="F197" s="178">
        <v>0</v>
      </c>
      <c r="G197" s="179">
        <f>C197*D197*F197</f>
        <v>0</v>
      </c>
      <c r="H197" s="179"/>
    </row>
    <row r="198" spans="1:8" ht="24">
      <c r="A198" s="210" t="s">
        <v>963</v>
      </c>
      <c r="B198" s="155" t="s">
        <v>964</v>
      </c>
      <c r="C198" s="176">
        <v>1</v>
      </c>
      <c r="D198" s="176">
        <v>1</v>
      </c>
      <c r="E198" s="177" t="s">
        <v>63</v>
      </c>
      <c r="F198" s="178">
        <v>0</v>
      </c>
      <c r="G198" s="179">
        <f>C198*D198*F198</f>
        <v>0</v>
      </c>
      <c r="H198" s="179"/>
    </row>
    <row r="199" spans="1:8" ht="24">
      <c r="A199" s="210" t="s">
        <v>965</v>
      </c>
      <c r="B199" s="155" t="s">
        <v>960</v>
      </c>
      <c r="C199" s="176">
        <v>1</v>
      </c>
      <c r="D199" s="176">
        <v>1</v>
      </c>
      <c r="E199" s="177" t="s">
        <v>63</v>
      </c>
      <c r="F199" s="178">
        <v>0</v>
      </c>
      <c r="G199" s="179">
        <f>C199*D199*F199</f>
        <v>0</v>
      </c>
      <c r="H199" s="179"/>
    </row>
    <row r="200" spans="1:8" s="168" customFormat="1" ht="18.75" customHeight="1">
      <c r="A200" s="355">
        <v>16</v>
      </c>
      <c r="B200" s="350" t="s">
        <v>966</v>
      </c>
      <c r="C200" s="346"/>
      <c r="D200" s="347"/>
      <c r="E200" s="347"/>
      <c r="F200" s="347"/>
      <c r="G200" s="187">
        <f>SUM(G195:G199)</f>
        <v>0</v>
      </c>
      <c r="H200" s="187">
        <f>SUM(H195:H199)</f>
        <v>0</v>
      </c>
    </row>
    <row r="201" spans="1:8">
      <c r="A201" s="206"/>
      <c r="B201" s="189"/>
      <c r="C201" s="189"/>
      <c r="D201" s="157"/>
      <c r="E201" s="157"/>
      <c r="F201" s="157"/>
      <c r="G201" s="174"/>
      <c r="H201" s="174"/>
    </row>
    <row r="202" spans="1:8">
      <c r="A202" s="207">
        <v>17</v>
      </c>
      <c r="B202" s="190" t="s">
        <v>968</v>
      </c>
      <c r="C202" s="190"/>
      <c r="D202" s="153"/>
      <c r="E202" s="153"/>
      <c r="F202" s="153"/>
      <c r="G202" s="174"/>
      <c r="H202" s="174"/>
    </row>
    <row r="203" spans="1:8">
      <c r="A203" s="327" t="s">
        <v>40</v>
      </c>
      <c r="B203" s="354" t="s">
        <v>57</v>
      </c>
      <c r="C203" s="333" t="s">
        <v>59</v>
      </c>
      <c r="D203" s="334" t="s">
        <v>60</v>
      </c>
      <c r="E203" s="334" t="s">
        <v>61</v>
      </c>
      <c r="F203" s="335" t="s">
        <v>62</v>
      </c>
      <c r="G203" s="327" t="s">
        <v>0</v>
      </c>
      <c r="H203" s="327" t="s">
        <v>77</v>
      </c>
    </row>
    <row r="204" spans="1:8" ht="24">
      <c r="A204" s="210" t="s">
        <v>969</v>
      </c>
      <c r="B204" s="155" t="s">
        <v>970</v>
      </c>
      <c r="C204" s="176">
        <v>1</v>
      </c>
      <c r="D204" s="176">
        <v>1</v>
      </c>
      <c r="E204" s="177" t="s">
        <v>63</v>
      </c>
      <c r="F204" s="178">
        <v>0</v>
      </c>
      <c r="G204" s="179">
        <f>C204*D204*F204</f>
        <v>0</v>
      </c>
      <c r="H204" s="179"/>
    </row>
    <row r="205" spans="1:8" ht="24">
      <c r="A205" s="210" t="s">
        <v>971</v>
      </c>
      <c r="B205" s="155" t="s">
        <v>972</v>
      </c>
      <c r="C205" s="176">
        <v>1</v>
      </c>
      <c r="D205" s="176">
        <v>1</v>
      </c>
      <c r="E205" s="177" t="s">
        <v>63</v>
      </c>
      <c r="F205" s="178">
        <v>0</v>
      </c>
      <c r="G205" s="179">
        <f>C205*D205*F205</f>
        <v>0</v>
      </c>
      <c r="H205" s="179"/>
    </row>
    <row r="206" spans="1:8" ht="24">
      <c r="A206" s="210" t="s">
        <v>973</v>
      </c>
      <c r="B206" s="155" t="s">
        <v>967</v>
      </c>
      <c r="C206" s="176">
        <v>1</v>
      </c>
      <c r="D206" s="176">
        <v>1</v>
      </c>
      <c r="E206" s="177" t="s">
        <v>63</v>
      </c>
      <c r="F206" s="178">
        <v>0</v>
      </c>
      <c r="G206" s="179">
        <f>C206*D206*F206</f>
        <v>0</v>
      </c>
      <c r="H206" s="179"/>
    </row>
    <row r="207" spans="1:8" s="168" customFormat="1" ht="18.75" customHeight="1">
      <c r="A207" s="355">
        <v>17</v>
      </c>
      <c r="B207" s="350" t="s">
        <v>974</v>
      </c>
      <c r="C207" s="346"/>
      <c r="D207" s="347"/>
      <c r="E207" s="347"/>
      <c r="F207" s="347"/>
      <c r="G207" s="187">
        <f>SUM(G204:G206)</f>
        <v>0</v>
      </c>
      <c r="H207" s="187">
        <f>SUM(H204:H206)</f>
        <v>0</v>
      </c>
    </row>
    <row r="208" spans="1:8">
      <c r="A208" s="188"/>
      <c r="B208" s="189"/>
      <c r="C208" s="189"/>
      <c r="D208" s="157"/>
      <c r="E208" s="157"/>
      <c r="F208" s="157"/>
      <c r="G208" s="172"/>
      <c r="H208" s="172"/>
    </row>
    <row r="209" spans="1:8">
      <c r="A209" s="207">
        <v>18</v>
      </c>
      <c r="B209" s="190" t="s">
        <v>975</v>
      </c>
      <c r="C209" s="190"/>
      <c r="D209" s="153"/>
      <c r="E209" s="153"/>
      <c r="F209" s="153"/>
      <c r="G209" s="174"/>
      <c r="H209" s="174"/>
    </row>
    <row r="210" spans="1:8">
      <c r="A210" s="327" t="s">
        <v>40</v>
      </c>
      <c r="B210" s="354" t="s">
        <v>57</v>
      </c>
      <c r="C210" s="333" t="s">
        <v>59</v>
      </c>
      <c r="D210" s="334" t="s">
        <v>60</v>
      </c>
      <c r="E210" s="334" t="s">
        <v>61</v>
      </c>
      <c r="F210" s="335" t="s">
        <v>62</v>
      </c>
      <c r="G210" s="327" t="s">
        <v>0</v>
      </c>
      <c r="H210" s="327" t="s">
        <v>77</v>
      </c>
    </row>
    <row r="211" spans="1:8" ht="24">
      <c r="A211" s="208" t="s">
        <v>976</v>
      </c>
      <c r="B211" s="155" t="s">
        <v>977</v>
      </c>
      <c r="C211" s="176">
        <v>1</v>
      </c>
      <c r="D211" s="176">
        <v>1</v>
      </c>
      <c r="E211" s="177" t="s">
        <v>63</v>
      </c>
      <c r="F211" s="178">
        <v>0</v>
      </c>
      <c r="G211" s="179">
        <f>C211*D211*F211</f>
        <v>0</v>
      </c>
      <c r="H211" s="179"/>
    </row>
    <row r="212" spans="1:8" ht="24">
      <c r="A212" s="208" t="s">
        <v>978</v>
      </c>
      <c r="B212" s="155" t="s">
        <v>979</v>
      </c>
      <c r="C212" s="176">
        <v>1</v>
      </c>
      <c r="D212" s="176">
        <v>1</v>
      </c>
      <c r="E212" s="177" t="s">
        <v>63</v>
      </c>
      <c r="F212" s="178">
        <v>0</v>
      </c>
      <c r="G212" s="179">
        <f>C212*D212*F212</f>
        <v>0</v>
      </c>
      <c r="H212" s="179"/>
    </row>
    <row r="213" spans="1:8" s="168" customFormat="1" ht="18.75" customHeight="1">
      <c r="A213" s="355">
        <v>18</v>
      </c>
      <c r="B213" s="350" t="s">
        <v>980</v>
      </c>
      <c r="C213" s="346"/>
      <c r="D213" s="347"/>
      <c r="E213" s="347"/>
      <c r="F213" s="347"/>
      <c r="G213" s="187">
        <f>SUM(G211:G212)</f>
        <v>0</v>
      </c>
      <c r="H213" s="187">
        <f>SUM(H211:H212)</f>
        <v>0</v>
      </c>
    </row>
    <row r="214" spans="1:8">
      <c r="A214" s="206"/>
      <c r="B214" s="189"/>
      <c r="C214" s="189"/>
      <c r="D214" s="157"/>
      <c r="E214" s="157"/>
      <c r="F214" s="157"/>
      <c r="G214" s="174"/>
      <c r="H214" s="174"/>
    </row>
    <row r="215" spans="1:8">
      <c r="A215" s="207">
        <v>19</v>
      </c>
      <c r="B215" s="190" t="s">
        <v>981</v>
      </c>
      <c r="C215" s="190"/>
      <c r="D215" s="153"/>
      <c r="E215" s="153"/>
      <c r="F215" s="153"/>
      <c r="G215" s="174"/>
      <c r="H215" s="174"/>
    </row>
    <row r="216" spans="1:8">
      <c r="A216" s="327" t="s">
        <v>40</v>
      </c>
      <c r="B216" s="354" t="s">
        <v>57</v>
      </c>
      <c r="C216" s="333" t="s">
        <v>59</v>
      </c>
      <c r="D216" s="334" t="s">
        <v>60</v>
      </c>
      <c r="E216" s="334" t="s">
        <v>61</v>
      </c>
      <c r="F216" s="335" t="s">
        <v>62</v>
      </c>
      <c r="G216" s="327" t="s">
        <v>0</v>
      </c>
      <c r="H216" s="327" t="s">
        <v>77</v>
      </c>
    </row>
    <row r="217" spans="1:8" ht="24">
      <c r="A217" s="210" t="s">
        <v>982</v>
      </c>
      <c r="B217" s="155" t="s">
        <v>983</v>
      </c>
      <c r="C217" s="176">
        <v>1</v>
      </c>
      <c r="D217" s="176">
        <v>1</v>
      </c>
      <c r="E217" s="177" t="s">
        <v>63</v>
      </c>
      <c r="F217" s="178">
        <v>0</v>
      </c>
      <c r="G217" s="179">
        <f t="shared" ref="G217:G223" si="8">C217*D217*F217</f>
        <v>0</v>
      </c>
      <c r="H217" s="179"/>
    </row>
    <row r="218" spans="1:8" ht="24">
      <c r="A218" s="210" t="s">
        <v>984</v>
      </c>
      <c r="B218" s="155" t="s">
        <v>985</v>
      </c>
      <c r="C218" s="176">
        <v>1</v>
      </c>
      <c r="D218" s="176">
        <v>1</v>
      </c>
      <c r="E218" s="177" t="s">
        <v>63</v>
      </c>
      <c r="F218" s="178">
        <v>0</v>
      </c>
      <c r="G218" s="179">
        <f t="shared" si="8"/>
        <v>0</v>
      </c>
      <c r="H218" s="179"/>
    </row>
    <row r="219" spans="1:8" ht="24">
      <c r="A219" s="210" t="s">
        <v>986</v>
      </c>
      <c r="B219" s="155" t="s">
        <v>987</v>
      </c>
      <c r="C219" s="176">
        <v>1</v>
      </c>
      <c r="D219" s="176">
        <v>1</v>
      </c>
      <c r="E219" s="177" t="s">
        <v>63</v>
      </c>
      <c r="F219" s="178">
        <v>0</v>
      </c>
      <c r="G219" s="179">
        <f t="shared" si="8"/>
        <v>0</v>
      </c>
      <c r="H219" s="179"/>
    </row>
    <row r="220" spans="1:8" ht="24">
      <c r="A220" s="210" t="s">
        <v>988</v>
      </c>
      <c r="B220" s="155" t="s">
        <v>989</v>
      </c>
      <c r="C220" s="176">
        <v>1</v>
      </c>
      <c r="D220" s="176">
        <v>1</v>
      </c>
      <c r="E220" s="177" t="s">
        <v>63</v>
      </c>
      <c r="F220" s="178">
        <v>0</v>
      </c>
      <c r="G220" s="179">
        <f t="shared" si="8"/>
        <v>0</v>
      </c>
      <c r="H220" s="179"/>
    </row>
    <row r="221" spans="1:8" ht="24">
      <c r="A221" s="210" t="s">
        <v>990</v>
      </c>
      <c r="B221" s="155" t="s">
        <v>991</v>
      </c>
      <c r="C221" s="176">
        <v>1</v>
      </c>
      <c r="D221" s="176">
        <v>1</v>
      </c>
      <c r="E221" s="177" t="s">
        <v>63</v>
      </c>
      <c r="F221" s="178">
        <v>0</v>
      </c>
      <c r="G221" s="179">
        <f t="shared" si="8"/>
        <v>0</v>
      </c>
      <c r="H221" s="179"/>
    </row>
    <row r="222" spans="1:8" ht="24">
      <c r="A222" s="210" t="s">
        <v>138</v>
      </c>
      <c r="B222" s="155" t="s">
        <v>91</v>
      </c>
      <c r="C222" s="176">
        <v>1</v>
      </c>
      <c r="D222" s="176">
        <v>1</v>
      </c>
      <c r="E222" s="177" t="s">
        <v>63</v>
      </c>
      <c r="F222" s="178">
        <v>0</v>
      </c>
      <c r="G222" s="179">
        <f t="shared" si="8"/>
        <v>0</v>
      </c>
      <c r="H222" s="179"/>
    </row>
    <row r="223" spans="1:8" ht="24">
      <c r="A223" s="210" t="s">
        <v>993</v>
      </c>
      <c r="B223" s="155" t="s">
        <v>992</v>
      </c>
      <c r="C223" s="176">
        <v>1</v>
      </c>
      <c r="D223" s="176">
        <v>1</v>
      </c>
      <c r="E223" s="177" t="s">
        <v>63</v>
      </c>
      <c r="F223" s="178">
        <v>0</v>
      </c>
      <c r="G223" s="179">
        <f t="shared" si="8"/>
        <v>0</v>
      </c>
      <c r="H223" s="179"/>
    </row>
    <row r="224" spans="1:8" s="168" customFormat="1" ht="18.75" customHeight="1">
      <c r="A224" s="355">
        <v>19</v>
      </c>
      <c r="B224" s="350" t="s">
        <v>994</v>
      </c>
      <c r="C224" s="346"/>
      <c r="D224" s="347"/>
      <c r="E224" s="356"/>
      <c r="F224" s="347"/>
      <c r="G224" s="187">
        <f>SUM(G217:G223)</f>
        <v>0</v>
      </c>
      <c r="H224" s="187">
        <f>SUM(H217:H223)</f>
        <v>0</v>
      </c>
    </row>
    <row r="225" spans="1:8">
      <c r="A225" s="206"/>
      <c r="B225" s="189"/>
      <c r="C225" s="189"/>
      <c r="D225" s="157"/>
      <c r="E225" s="157"/>
      <c r="F225" s="157"/>
      <c r="G225" s="174"/>
      <c r="H225" s="174"/>
    </row>
    <row r="226" spans="1:8">
      <c r="A226" s="207">
        <v>20</v>
      </c>
      <c r="B226" s="190" t="s">
        <v>995</v>
      </c>
      <c r="C226" s="190"/>
      <c r="D226" s="153"/>
      <c r="E226" s="153"/>
      <c r="F226" s="153"/>
      <c r="G226" s="174"/>
      <c r="H226" s="174"/>
    </row>
    <row r="227" spans="1:8">
      <c r="A227" s="327" t="s">
        <v>40</v>
      </c>
      <c r="B227" s="354" t="s">
        <v>57</v>
      </c>
      <c r="C227" s="333" t="s">
        <v>59</v>
      </c>
      <c r="D227" s="334" t="s">
        <v>60</v>
      </c>
      <c r="E227" s="334" t="s">
        <v>61</v>
      </c>
      <c r="F227" s="335" t="s">
        <v>62</v>
      </c>
      <c r="G227" s="327" t="s">
        <v>0</v>
      </c>
      <c r="H227" s="327" t="s">
        <v>77</v>
      </c>
    </row>
    <row r="228" spans="1:8" ht="24">
      <c r="A228" s="210" t="s">
        <v>996</v>
      </c>
      <c r="B228" s="155" t="s">
        <v>149</v>
      </c>
      <c r="C228" s="176">
        <v>1</v>
      </c>
      <c r="D228" s="176">
        <v>1</v>
      </c>
      <c r="E228" s="177" t="s">
        <v>63</v>
      </c>
      <c r="F228" s="178">
        <v>0</v>
      </c>
      <c r="G228" s="179">
        <f t="shared" ref="G228:G237" si="9">C228*D228*F228</f>
        <v>0</v>
      </c>
      <c r="H228" s="179"/>
    </row>
    <row r="229" spans="1:8" ht="24">
      <c r="A229" s="210" t="s">
        <v>997</v>
      </c>
      <c r="B229" s="155" t="s">
        <v>998</v>
      </c>
      <c r="C229" s="176">
        <v>1</v>
      </c>
      <c r="D229" s="176">
        <v>1</v>
      </c>
      <c r="E229" s="177" t="s">
        <v>63</v>
      </c>
      <c r="F229" s="178">
        <v>0</v>
      </c>
      <c r="G229" s="179">
        <f t="shared" si="9"/>
        <v>0</v>
      </c>
      <c r="H229" s="179"/>
    </row>
    <row r="230" spans="1:8" ht="24">
      <c r="A230" s="210" t="s">
        <v>999</v>
      </c>
      <c r="B230" s="155" t="s">
        <v>150</v>
      </c>
      <c r="C230" s="176">
        <v>1</v>
      </c>
      <c r="D230" s="176">
        <v>1</v>
      </c>
      <c r="E230" s="177" t="s">
        <v>63</v>
      </c>
      <c r="F230" s="178">
        <v>0</v>
      </c>
      <c r="G230" s="179">
        <f t="shared" si="9"/>
        <v>0</v>
      </c>
      <c r="H230" s="179"/>
    </row>
    <row r="231" spans="1:8" ht="24">
      <c r="A231" s="210" t="s">
        <v>1001</v>
      </c>
      <c r="B231" s="155" t="s">
        <v>1002</v>
      </c>
      <c r="C231" s="176">
        <v>1</v>
      </c>
      <c r="D231" s="176">
        <v>1</v>
      </c>
      <c r="E231" s="177" t="s">
        <v>63</v>
      </c>
      <c r="F231" s="178">
        <v>0</v>
      </c>
      <c r="G231" s="179">
        <f t="shared" si="9"/>
        <v>0</v>
      </c>
      <c r="H231" s="179"/>
    </row>
    <row r="232" spans="1:8" ht="24">
      <c r="A232" s="210" t="s">
        <v>1003</v>
      </c>
      <c r="B232" s="155" t="s">
        <v>1004</v>
      </c>
      <c r="C232" s="176">
        <v>1</v>
      </c>
      <c r="D232" s="176">
        <v>1</v>
      </c>
      <c r="E232" s="177" t="s">
        <v>63</v>
      </c>
      <c r="F232" s="178">
        <v>0</v>
      </c>
      <c r="G232" s="179">
        <f t="shared" si="9"/>
        <v>0</v>
      </c>
      <c r="H232" s="179"/>
    </row>
    <row r="233" spans="1:8" ht="24">
      <c r="A233" s="210" t="s">
        <v>1005</v>
      </c>
      <c r="B233" s="155" t="s">
        <v>151</v>
      </c>
      <c r="C233" s="176">
        <v>1</v>
      </c>
      <c r="D233" s="176">
        <v>1</v>
      </c>
      <c r="E233" s="177" t="s">
        <v>63</v>
      </c>
      <c r="F233" s="178">
        <v>0</v>
      </c>
      <c r="G233" s="179">
        <f t="shared" si="9"/>
        <v>0</v>
      </c>
      <c r="H233" s="179"/>
    </row>
    <row r="234" spans="1:8" ht="24">
      <c r="A234" s="210" t="s">
        <v>1006</v>
      </c>
      <c r="B234" s="155" t="s">
        <v>1007</v>
      </c>
      <c r="C234" s="176">
        <v>1</v>
      </c>
      <c r="D234" s="176">
        <v>1</v>
      </c>
      <c r="E234" s="177" t="s">
        <v>63</v>
      </c>
      <c r="F234" s="178">
        <v>0</v>
      </c>
      <c r="G234" s="179">
        <f t="shared" si="9"/>
        <v>0</v>
      </c>
      <c r="H234" s="179"/>
    </row>
    <row r="235" spans="1:8" ht="24">
      <c r="A235" s="212" t="s">
        <v>1008</v>
      </c>
      <c r="B235" s="155" t="s">
        <v>1009</v>
      </c>
      <c r="C235" s="176">
        <v>1</v>
      </c>
      <c r="D235" s="176">
        <v>1</v>
      </c>
      <c r="E235" s="177" t="s">
        <v>63</v>
      </c>
      <c r="F235" s="178">
        <v>0</v>
      </c>
      <c r="G235" s="179">
        <f t="shared" si="9"/>
        <v>0</v>
      </c>
      <c r="H235" s="179"/>
    </row>
    <row r="236" spans="1:8" ht="24">
      <c r="A236" s="210" t="s">
        <v>92</v>
      </c>
      <c r="B236" s="155" t="s">
        <v>93</v>
      </c>
      <c r="C236" s="176">
        <v>1</v>
      </c>
      <c r="D236" s="176">
        <v>1</v>
      </c>
      <c r="E236" s="177" t="s">
        <v>63</v>
      </c>
      <c r="F236" s="178">
        <v>0</v>
      </c>
      <c r="G236" s="179">
        <f t="shared" si="9"/>
        <v>0</v>
      </c>
      <c r="H236" s="179"/>
    </row>
    <row r="237" spans="1:8" ht="24">
      <c r="A237" s="212" t="s">
        <v>1010</v>
      </c>
      <c r="B237" s="196" t="s">
        <v>1011</v>
      </c>
      <c r="C237" s="176">
        <v>1</v>
      </c>
      <c r="D237" s="176">
        <v>1</v>
      </c>
      <c r="E237" s="177" t="s">
        <v>63</v>
      </c>
      <c r="F237" s="178">
        <v>0</v>
      </c>
      <c r="G237" s="179">
        <f t="shared" si="9"/>
        <v>0</v>
      </c>
      <c r="H237" s="179"/>
    </row>
    <row r="238" spans="1:8" s="168" customFormat="1" ht="18.75" customHeight="1">
      <c r="A238" s="355">
        <v>20</v>
      </c>
      <c r="B238" s="350" t="s">
        <v>1012</v>
      </c>
      <c r="C238" s="346"/>
      <c r="D238" s="347"/>
      <c r="E238" s="347"/>
      <c r="F238" s="347"/>
      <c r="G238" s="187">
        <f>SUM(G228:G237)</f>
        <v>0</v>
      </c>
      <c r="H238" s="187">
        <f>SUM(H228:H237)</f>
        <v>0</v>
      </c>
    </row>
    <row r="239" spans="1:8">
      <c r="A239" s="188"/>
      <c r="B239" s="189"/>
      <c r="C239" s="189"/>
      <c r="D239" s="157"/>
      <c r="E239" s="157"/>
      <c r="F239" s="157"/>
      <c r="G239" s="172"/>
      <c r="H239" s="172"/>
    </row>
    <row r="240" spans="1:8">
      <c r="A240" s="207">
        <v>21</v>
      </c>
      <c r="B240" s="190" t="s">
        <v>1013</v>
      </c>
      <c r="C240" s="190"/>
      <c r="D240" s="153"/>
      <c r="E240" s="153"/>
      <c r="F240" s="153"/>
      <c r="G240" s="174"/>
      <c r="H240" s="174"/>
    </row>
    <row r="241" spans="1:8">
      <c r="A241" s="327" t="s">
        <v>40</v>
      </c>
      <c r="B241" s="354" t="s">
        <v>57</v>
      </c>
      <c r="C241" s="333" t="s">
        <v>59</v>
      </c>
      <c r="D241" s="334" t="s">
        <v>60</v>
      </c>
      <c r="E241" s="334" t="s">
        <v>61</v>
      </c>
      <c r="F241" s="335" t="s">
        <v>62</v>
      </c>
      <c r="G241" s="327" t="s">
        <v>0</v>
      </c>
      <c r="H241" s="327" t="s">
        <v>77</v>
      </c>
    </row>
    <row r="242" spans="1:8" ht="24">
      <c r="A242" s="210" t="s">
        <v>1015</v>
      </c>
      <c r="B242" s="155" t="s">
        <v>1016</v>
      </c>
      <c r="C242" s="176">
        <v>1</v>
      </c>
      <c r="D242" s="176">
        <v>1</v>
      </c>
      <c r="E242" s="177" t="s">
        <v>63</v>
      </c>
      <c r="F242" s="178">
        <v>0</v>
      </c>
      <c r="G242" s="179">
        <f>C242*D242*F242</f>
        <v>0</v>
      </c>
      <c r="H242" s="179"/>
    </row>
    <row r="243" spans="1:8" ht="24">
      <c r="A243" s="211" t="s">
        <v>1017</v>
      </c>
      <c r="B243" s="181" t="s">
        <v>1018</v>
      </c>
      <c r="C243" s="176">
        <v>1</v>
      </c>
      <c r="D243" s="176">
        <v>1</v>
      </c>
      <c r="E243" s="177" t="s">
        <v>63</v>
      </c>
      <c r="F243" s="178">
        <v>0</v>
      </c>
      <c r="G243" s="179">
        <f t="shared" ref="G243:G262" si="10">C243*D243*F243</f>
        <v>0</v>
      </c>
      <c r="H243" s="179"/>
    </row>
    <row r="244" spans="1:8" ht="24">
      <c r="A244" s="211" t="s">
        <v>1019</v>
      </c>
      <c r="B244" s="181" t="s">
        <v>1020</v>
      </c>
      <c r="C244" s="176">
        <v>1</v>
      </c>
      <c r="D244" s="176">
        <v>1</v>
      </c>
      <c r="E244" s="177" t="s">
        <v>63</v>
      </c>
      <c r="F244" s="178">
        <v>0</v>
      </c>
      <c r="G244" s="179">
        <f t="shared" si="10"/>
        <v>0</v>
      </c>
      <c r="H244" s="179"/>
    </row>
    <row r="245" spans="1:8" ht="24">
      <c r="A245" s="211" t="s">
        <v>1021</v>
      </c>
      <c r="B245" s="181" t="s">
        <v>1022</v>
      </c>
      <c r="C245" s="176">
        <v>1</v>
      </c>
      <c r="D245" s="176">
        <v>1</v>
      </c>
      <c r="E245" s="177" t="s">
        <v>63</v>
      </c>
      <c r="F245" s="178">
        <v>0</v>
      </c>
      <c r="G245" s="179">
        <f t="shared" si="10"/>
        <v>0</v>
      </c>
      <c r="H245" s="179"/>
    </row>
    <row r="246" spans="1:8" ht="24">
      <c r="A246" s="211" t="s">
        <v>1023</v>
      </c>
      <c r="B246" s="181" t="s">
        <v>1024</v>
      </c>
      <c r="C246" s="176">
        <v>1</v>
      </c>
      <c r="D246" s="176">
        <v>1</v>
      </c>
      <c r="E246" s="177" t="s">
        <v>63</v>
      </c>
      <c r="F246" s="178">
        <v>0</v>
      </c>
      <c r="G246" s="179">
        <f t="shared" si="10"/>
        <v>0</v>
      </c>
      <c r="H246" s="179"/>
    </row>
    <row r="247" spans="1:8" ht="24">
      <c r="A247" s="211" t="s">
        <v>1025</v>
      </c>
      <c r="B247" s="181" t="s">
        <v>1026</v>
      </c>
      <c r="C247" s="176">
        <v>1</v>
      </c>
      <c r="D247" s="176">
        <v>1</v>
      </c>
      <c r="E247" s="177" t="s">
        <v>63</v>
      </c>
      <c r="F247" s="178">
        <v>0</v>
      </c>
      <c r="G247" s="179">
        <f t="shared" si="10"/>
        <v>0</v>
      </c>
      <c r="H247" s="179"/>
    </row>
    <row r="248" spans="1:8" ht="24">
      <c r="A248" s="210" t="s">
        <v>1027</v>
      </c>
      <c r="B248" s="155" t="s">
        <v>1028</v>
      </c>
      <c r="C248" s="176">
        <v>1</v>
      </c>
      <c r="D248" s="176">
        <v>1</v>
      </c>
      <c r="E248" s="177" t="s">
        <v>63</v>
      </c>
      <c r="F248" s="178">
        <v>0</v>
      </c>
      <c r="G248" s="179">
        <f t="shared" si="10"/>
        <v>0</v>
      </c>
      <c r="H248" s="179"/>
    </row>
    <row r="249" spans="1:8" ht="24">
      <c r="A249" s="211" t="s">
        <v>1029</v>
      </c>
      <c r="B249" s="181" t="s">
        <v>1030</v>
      </c>
      <c r="C249" s="176">
        <v>1</v>
      </c>
      <c r="D249" s="176">
        <v>1</v>
      </c>
      <c r="E249" s="177" t="s">
        <v>63</v>
      </c>
      <c r="F249" s="178">
        <v>0</v>
      </c>
      <c r="G249" s="179">
        <f t="shared" si="10"/>
        <v>0</v>
      </c>
      <c r="H249" s="179"/>
    </row>
    <row r="250" spans="1:8" ht="24">
      <c r="A250" s="211" t="s">
        <v>824</v>
      </c>
      <c r="B250" s="181" t="s">
        <v>825</v>
      </c>
      <c r="C250" s="176">
        <v>1</v>
      </c>
      <c r="D250" s="176">
        <v>1</v>
      </c>
      <c r="E250" s="177" t="s">
        <v>63</v>
      </c>
      <c r="F250" s="178">
        <v>0</v>
      </c>
      <c r="G250" s="179">
        <f t="shared" si="10"/>
        <v>0</v>
      </c>
      <c r="H250" s="179"/>
    </row>
    <row r="251" spans="1:8" ht="24">
      <c r="A251" s="211" t="s">
        <v>826</v>
      </c>
      <c r="B251" s="181" t="s">
        <v>827</v>
      </c>
      <c r="C251" s="176">
        <v>1</v>
      </c>
      <c r="D251" s="176">
        <v>1</v>
      </c>
      <c r="E251" s="177" t="s">
        <v>63</v>
      </c>
      <c r="F251" s="178">
        <v>0</v>
      </c>
      <c r="G251" s="179">
        <f t="shared" si="10"/>
        <v>0</v>
      </c>
      <c r="H251" s="179"/>
    </row>
    <row r="252" spans="1:8" ht="24">
      <c r="A252" s="211" t="s">
        <v>828</v>
      </c>
      <c r="B252" s="181" t="s">
        <v>829</v>
      </c>
      <c r="C252" s="176">
        <v>1</v>
      </c>
      <c r="D252" s="176">
        <v>1</v>
      </c>
      <c r="E252" s="177" t="s">
        <v>63</v>
      </c>
      <c r="F252" s="178">
        <v>0</v>
      </c>
      <c r="G252" s="179">
        <f t="shared" si="10"/>
        <v>0</v>
      </c>
      <c r="H252" s="179"/>
    </row>
    <row r="253" spans="1:8" ht="24">
      <c r="A253" s="210" t="s">
        <v>830</v>
      </c>
      <c r="B253" s="155" t="s">
        <v>831</v>
      </c>
      <c r="C253" s="176">
        <v>1</v>
      </c>
      <c r="D253" s="176">
        <v>1</v>
      </c>
      <c r="E253" s="177" t="s">
        <v>63</v>
      </c>
      <c r="F253" s="178">
        <v>0</v>
      </c>
      <c r="G253" s="179">
        <f t="shared" si="10"/>
        <v>0</v>
      </c>
      <c r="H253" s="179"/>
    </row>
    <row r="254" spans="1:8" ht="24">
      <c r="A254" s="211" t="s">
        <v>832</v>
      </c>
      <c r="B254" s="181" t="s">
        <v>833</v>
      </c>
      <c r="C254" s="176">
        <v>1</v>
      </c>
      <c r="D254" s="176">
        <v>1</v>
      </c>
      <c r="E254" s="177" t="s">
        <v>63</v>
      </c>
      <c r="F254" s="178">
        <v>0</v>
      </c>
      <c r="G254" s="179">
        <f t="shared" si="10"/>
        <v>0</v>
      </c>
      <c r="H254" s="179"/>
    </row>
    <row r="255" spans="1:8" ht="24">
      <c r="A255" s="211" t="s">
        <v>834</v>
      </c>
      <c r="B255" s="181" t="s">
        <v>835</v>
      </c>
      <c r="C255" s="176">
        <v>1</v>
      </c>
      <c r="D255" s="176">
        <v>1</v>
      </c>
      <c r="E255" s="177" t="s">
        <v>63</v>
      </c>
      <c r="F255" s="178">
        <v>0</v>
      </c>
      <c r="G255" s="179">
        <f t="shared" si="10"/>
        <v>0</v>
      </c>
      <c r="H255" s="179"/>
    </row>
    <row r="256" spans="1:8" ht="24">
      <c r="A256" s="211" t="s">
        <v>836</v>
      </c>
      <c r="B256" s="181" t="s">
        <v>837</v>
      </c>
      <c r="C256" s="176">
        <v>1</v>
      </c>
      <c r="D256" s="176">
        <v>1</v>
      </c>
      <c r="E256" s="177" t="s">
        <v>63</v>
      </c>
      <c r="F256" s="178">
        <v>0</v>
      </c>
      <c r="G256" s="179">
        <f t="shared" si="10"/>
        <v>0</v>
      </c>
      <c r="H256" s="179"/>
    </row>
    <row r="257" spans="1:8" ht="24">
      <c r="A257" s="210" t="s">
        <v>838</v>
      </c>
      <c r="B257" s="155" t="s">
        <v>839</v>
      </c>
      <c r="C257" s="176">
        <v>1</v>
      </c>
      <c r="D257" s="176">
        <v>1</v>
      </c>
      <c r="E257" s="177" t="s">
        <v>63</v>
      </c>
      <c r="F257" s="178">
        <v>0</v>
      </c>
      <c r="G257" s="179">
        <f t="shared" si="10"/>
        <v>0</v>
      </c>
      <c r="H257" s="179"/>
    </row>
    <row r="258" spans="1:8" ht="24">
      <c r="A258" s="210" t="s">
        <v>840</v>
      </c>
      <c r="B258" s="155" t="s">
        <v>841</v>
      </c>
      <c r="C258" s="176">
        <v>1</v>
      </c>
      <c r="D258" s="176">
        <v>1</v>
      </c>
      <c r="E258" s="177" t="s">
        <v>63</v>
      </c>
      <c r="F258" s="178">
        <v>0</v>
      </c>
      <c r="G258" s="179">
        <f t="shared" si="10"/>
        <v>0</v>
      </c>
      <c r="H258" s="179"/>
    </row>
    <row r="259" spans="1:8" ht="24">
      <c r="A259" s="211" t="s">
        <v>842</v>
      </c>
      <c r="B259" s="181" t="s">
        <v>898</v>
      </c>
      <c r="C259" s="176">
        <v>1</v>
      </c>
      <c r="D259" s="176">
        <v>1</v>
      </c>
      <c r="E259" s="177" t="s">
        <v>63</v>
      </c>
      <c r="F259" s="178">
        <v>0</v>
      </c>
      <c r="G259" s="179">
        <f t="shared" si="10"/>
        <v>0</v>
      </c>
      <c r="H259" s="179"/>
    </row>
    <row r="260" spans="1:8" ht="24">
      <c r="A260" s="211" t="s">
        <v>843</v>
      </c>
      <c r="B260" s="181" t="s">
        <v>844</v>
      </c>
      <c r="C260" s="176">
        <v>1</v>
      </c>
      <c r="D260" s="176">
        <v>1</v>
      </c>
      <c r="E260" s="177" t="s">
        <v>63</v>
      </c>
      <c r="F260" s="178">
        <v>0</v>
      </c>
      <c r="G260" s="179">
        <f t="shared" si="10"/>
        <v>0</v>
      </c>
      <c r="H260" s="179"/>
    </row>
    <row r="261" spans="1:8" ht="24">
      <c r="A261" s="210" t="s">
        <v>845</v>
      </c>
      <c r="B261" s="155" t="s">
        <v>846</v>
      </c>
      <c r="C261" s="176">
        <v>1</v>
      </c>
      <c r="D261" s="176">
        <v>1</v>
      </c>
      <c r="E261" s="177" t="s">
        <v>63</v>
      </c>
      <c r="F261" s="178">
        <v>0</v>
      </c>
      <c r="G261" s="179">
        <f t="shared" si="10"/>
        <v>0</v>
      </c>
      <c r="H261" s="179"/>
    </row>
    <row r="262" spans="1:8" ht="24">
      <c r="A262" s="210" t="s">
        <v>847</v>
      </c>
      <c r="B262" s="155" t="s">
        <v>1171</v>
      </c>
      <c r="C262" s="176">
        <v>1</v>
      </c>
      <c r="D262" s="176">
        <v>1</v>
      </c>
      <c r="E262" s="177" t="s">
        <v>63</v>
      </c>
      <c r="F262" s="178">
        <v>0</v>
      </c>
      <c r="G262" s="179">
        <f t="shared" si="10"/>
        <v>0</v>
      </c>
      <c r="H262" s="179"/>
    </row>
    <row r="263" spans="1:8" s="168" customFormat="1" ht="18.75" customHeight="1">
      <c r="A263" s="355">
        <v>21</v>
      </c>
      <c r="B263" s="350" t="s">
        <v>848</v>
      </c>
      <c r="C263" s="346"/>
      <c r="D263" s="347"/>
      <c r="E263" s="347"/>
      <c r="F263" s="347"/>
      <c r="G263" s="187">
        <f>SUM(G242:G262)</f>
        <v>0</v>
      </c>
      <c r="H263" s="187">
        <f>SUM(H242:H262)</f>
        <v>0</v>
      </c>
    </row>
    <row r="264" spans="1:8">
      <c r="A264" s="188"/>
      <c r="B264" s="189"/>
      <c r="C264" s="189"/>
      <c r="D264" s="157"/>
      <c r="E264" s="157"/>
      <c r="F264" s="157"/>
      <c r="G264" s="172"/>
      <c r="H264" s="172"/>
    </row>
    <row r="265" spans="1:8">
      <c r="A265" s="207">
        <v>22</v>
      </c>
      <c r="B265" s="190" t="s">
        <v>849</v>
      </c>
      <c r="C265" s="190"/>
      <c r="D265" s="153"/>
      <c r="E265" s="153"/>
      <c r="F265" s="153"/>
      <c r="G265" s="174"/>
      <c r="H265" s="174"/>
    </row>
    <row r="266" spans="1:8">
      <c r="A266" s="327" t="s">
        <v>40</v>
      </c>
      <c r="B266" s="354" t="s">
        <v>57</v>
      </c>
      <c r="C266" s="333" t="s">
        <v>59</v>
      </c>
      <c r="D266" s="334" t="s">
        <v>60</v>
      </c>
      <c r="E266" s="334" t="s">
        <v>61</v>
      </c>
      <c r="F266" s="335" t="s">
        <v>62</v>
      </c>
      <c r="G266" s="327" t="s">
        <v>0</v>
      </c>
      <c r="H266" s="327" t="s">
        <v>77</v>
      </c>
    </row>
    <row r="267" spans="1:8" ht="24">
      <c r="A267" s="210" t="s">
        <v>850</v>
      </c>
      <c r="B267" s="155" t="s">
        <v>851</v>
      </c>
      <c r="C267" s="176">
        <v>1</v>
      </c>
      <c r="D267" s="176">
        <v>1</v>
      </c>
      <c r="E267" s="177" t="s">
        <v>63</v>
      </c>
      <c r="F267" s="178">
        <v>0</v>
      </c>
      <c r="G267" s="179">
        <f t="shared" ref="G267:G278" si="11">C267*D267*F267</f>
        <v>0</v>
      </c>
      <c r="H267" s="179"/>
    </row>
    <row r="268" spans="1:8" ht="24">
      <c r="A268" s="210" t="s">
        <v>852</v>
      </c>
      <c r="B268" s="155" t="s">
        <v>853</v>
      </c>
      <c r="C268" s="176">
        <v>1</v>
      </c>
      <c r="D268" s="176">
        <v>1</v>
      </c>
      <c r="E268" s="177" t="s">
        <v>63</v>
      </c>
      <c r="F268" s="178">
        <v>0</v>
      </c>
      <c r="G268" s="179">
        <f t="shared" si="11"/>
        <v>0</v>
      </c>
      <c r="H268" s="179"/>
    </row>
    <row r="269" spans="1:8" ht="24">
      <c r="A269" s="210" t="s">
        <v>854</v>
      </c>
      <c r="B269" s="155" t="s">
        <v>864</v>
      </c>
      <c r="C269" s="176">
        <v>1</v>
      </c>
      <c r="D269" s="176">
        <v>1</v>
      </c>
      <c r="E269" s="177" t="s">
        <v>63</v>
      </c>
      <c r="F269" s="178">
        <v>0</v>
      </c>
      <c r="G269" s="179">
        <f t="shared" si="11"/>
        <v>0</v>
      </c>
      <c r="H269" s="179"/>
    </row>
    <row r="270" spans="1:8" ht="24">
      <c r="A270" s="210" t="s">
        <v>121</v>
      </c>
      <c r="B270" s="155" t="s">
        <v>122</v>
      </c>
      <c r="C270" s="176">
        <v>1</v>
      </c>
      <c r="D270" s="176">
        <v>1</v>
      </c>
      <c r="E270" s="177" t="s">
        <v>63</v>
      </c>
      <c r="F270" s="178">
        <v>0</v>
      </c>
      <c r="G270" s="179">
        <f t="shared" si="11"/>
        <v>0</v>
      </c>
      <c r="H270" s="179"/>
    </row>
    <row r="271" spans="1:8" ht="24">
      <c r="A271" s="210" t="s">
        <v>855</v>
      </c>
      <c r="B271" s="155" t="s">
        <v>856</v>
      </c>
      <c r="C271" s="176">
        <v>1</v>
      </c>
      <c r="D271" s="176">
        <v>1</v>
      </c>
      <c r="E271" s="177" t="s">
        <v>63</v>
      </c>
      <c r="F271" s="178">
        <v>0</v>
      </c>
      <c r="G271" s="179">
        <f t="shared" si="11"/>
        <v>0</v>
      </c>
      <c r="H271" s="179"/>
    </row>
    <row r="272" spans="1:8" ht="24">
      <c r="A272" s="210" t="s">
        <v>857</v>
      </c>
      <c r="B272" s="155" t="s">
        <v>858</v>
      </c>
      <c r="C272" s="176">
        <v>1</v>
      </c>
      <c r="D272" s="176">
        <v>1</v>
      </c>
      <c r="E272" s="177" t="s">
        <v>63</v>
      </c>
      <c r="F272" s="178">
        <v>0</v>
      </c>
      <c r="G272" s="179">
        <f t="shared" si="11"/>
        <v>0</v>
      </c>
      <c r="H272" s="179"/>
    </row>
    <row r="273" spans="1:8" ht="24">
      <c r="A273" s="210" t="s">
        <v>859</v>
      </c>
      <c r="B273" s="155" t="s">
        <v>860</v>
      </c>
      <c r="C273" s="176">
        <v>1</v>
      </c>
      <c r="D273" s="176">
        <v>1</v>
      </c>
      <c r="E273" s="177" t="s">
        <v>63</v>
      </c>
      <c r="F273" s="178">
        <v>0</v>
      </c>
      <c r="G273" s="179">
        <f t="shared" si="11"/>
        <v>0</v>
      </c>
      <c r="H273" s="179"/>
    </row>
    <row r="274" spans="1:8" ht="24">
      <c r="A274" s="210" t="s">
        <v>861</v>
      </c>
      <c r="B274" s="155" t="s">
        <v>862</v>
      </c>
      <c r="C274" s="176">
        <v>1</v>
      </c>
      <c r="D274" s="176">
        <v>1</v>
      </c>
      <c r="E274" s="177" t="s">
        <v>63</v>
      </c>
      <c r="F274" s="178">
        <v>0</v>
      </c>
      <c r="G274" s="179">
        <f t="shared" si="11"/>
        <v>0</v>
      </c>
      <c r="H274" s="179"/>
    </row>
    <row r="275" spans="1:8" ht="24">
      <c r="A275" s="210" t="s">
        <v>863</v>
      </c>
      <c r="B275" s="155" t="s">
        <v>865</v>
      </c>
      <c r="C275" s="176">
        <v>1</v>
      </c>
      <c r="D275" s="176">
        <v>1</v>
      </c>
      <c r="E275" s="177" t="s">
        <v>63</v>
      </c>
      <c r="F275" s="178">
        <v>0</v>
      </c>
      <c r="G275" s="179">
        <f t="shared" si="11"/>
        <v>0</v>
      </c>
      <c r="H275" s="179"/>
    </row>
    <row r="276" spans="1:8" ht="24">
      <c r="A276" s="210" t="s">
        <v>866</v>
      </c>
      <c r="B276" s="155" t="s">
        <v>867</v>
      </c>
      <c r="C276" s="176">
        <v>1</v>
      </c>
      <c r="D276" s="176">
        <v>1</v>
      </c>
      <c r="E276" s="177" t="s">
        <v>63</v>
      </c>
      <c r="F276" s="178">
        <v>0</v>
      </c>
      <c r="G276" s="179">
        <f t="shared" si="11"/>
        <v>0</v>
      </c>
      <c r="H276" s="179"/>
    </row>
    <row r="277" spans="1:8" ht="24">
      <c r="A277" s="210" t="s">
        <v>868</v>
      </c>
      <c r="B277" s="155" t="s">
        <v>869</v>
      </c>
      <c r="C277" s="176">
        <v>1</v>
      </c>
      <c r="D277" s="176">
        <v>1</v>
      </c>
      <c r="E277" s="177" t="s">
        <v>63</v>
      </c>
      <c r="F277" s="178">
        <v>0</v>
      </c>
      <c r="G277" s="179">
        <f t="shared" si="11"/>
        <v>0</v>
      </c>
      <c r="H277" s="179"/>
    </row>
    <row r="278" spans="1:8" ht="24">
      <c r="A278" s="210" t="s">
        <v>870</v>
      </c>
      <c r="B278" s="155" t="s">
        <v>1171</v>
      </c>
      <c r="C278" s="176">
        <v>1</v>
      </c>
      <c r="D278" s="176">
        <v>1</v>
      </c>
      <c r="E278" s="177" t="s">
        <v>63</v>
      </c>
      <c r="F278" s="178">
        <v>0</v>
      </c>
      <c r="G278" s="179">
        <f t="shared" si="11"/>
        <v>0</v>
      </c>
      <c r="H278" s="179"/>
    </row>
    <row r="279" spans="1:8" s="168" customFormat="1" ht="18.75" customHeight="1">
      <c r="A279" s="355">
        <v>22</v>
      </c>
      <c r="B279" s="350" t="s">
        <v>871</v>
      </c>
      <c r="C279" s="346"/>
      <c r="D279" s="347"/>
      <c r="E279" s="347"/>
      <c r="F279" s="347"/>
      <c r="G279" s="187">
        <f>SUM(G267:G278)</f>
        <v>0</v>
      </c>
      <c r="H279" s="187">
        <f>SUM(H267:H278)</f>
        <v>0</v>
      </c>
    </row>
    <row r="280" spans="1:8">
      <c r="A280" s="206"/>
      <c r="B280" s="189"/>
      <c r="C280" s="189"/>
      <c r="D280" s="157"/>
      <c r="E280" s="157"/>
      <c r="F280" s="157"/>
      <c r="G280" s="174"/>
      <c r="H280" s="174"/>
    </row>
    <row r="281" spans="1:8">
      <c r="A281" s="207">
        <v>23</v>
      </c>
      <c r="B281" s="190" t="s">
        <v>872</v>
      </c>
      <c r="C281" s="190"/>
      <c r="D281" s="153"/>
      <c r="E281" s="153"/>
      <c r="F281" s="153"/>
      <c r="G281" s="174"/>
      <c r="H281" s="174"/>
    </row>
    <row r="282" spans="1:8">
      <c r="A282" s="327" t="s">
        <v>40</v>
      </c>
      <c r="B282" s="354" t="s">
        <v>57</v>
      </c>
      <c r="C282" s="333" t="s">
        <v>59</v>
      </c>
      <c r="D282" s="334" t="s">
        <v>60</v>
      </c>
      <c r="E282" s="334" t="s">
        <v>61</v>
      </c>
      <c r="F282" s="335" t="s">
        <v>62</v>
      </c>
      <c r="G282" s="327" t="s">
        <v>0</v>
      </c>
      <c r="H282" s="327" t="s">
        <v>77</v>
      </c>
    </row>
    <row r="283" spans="1:8" ht="24">
      <c r="A283" s="210" t="s">
        <v>873</v>
      </c>
      <c r="B283" s="155" t="s">
        <v>874</v>
      </c>
      <c r="C283" s="176">
        <v>1</v>
      </c>
      <c r="D283" s="176">
        <v>1</v>
      </c>
      <c r="E283" s="177" t="s">
        <v>63</v>
      </c>
      <c r="F283" s="178">
        <v>0</v>
      </c>
      <c r="G283" s="179">
        <f t="shared" ref="G283:G289" si="12">C283*D283*F283</f>
        <v>0</v>
      </c>
      <c r="H283" s="179"/>
    </row>
    <row r="284" spans="1:8" ht="24">
      <c r="A284" s="210" t="s">
        <v>875</v>
      </c>
      <c r="B284" s="155" t="s">
        <v>876</v>
      </c>
      <c r="C284" s="176">
        <v>1</v>
      </c>
      <c r="D284" s="176">
        <v>1</v>
      </c>
      <c r="E284" s="177" t="s">
        <v>63</v>
      </c>
      <c r="F284" s="178">
        <v>0</v>
      </c>
      <c r="G284" s="179">
        <f t="shared" si="12"/>
        <v>0</v>
      </c>
      <c r="H284" s="179"/>
    </row>
    <row r="285" spans="1:8" ht="24">
      <c r="A285" s="210" t="s">
        <v>877</v>
      </c>
      <c r="B285" s="155" t="s">
        <v>1028</v>
      </c>
      <c r="C285" s="176">
        <v>1</v>
      </c>
      <c r="D285" s="176">
        <v>1</v>
      </c>
      <c r="E285" s="177" t="s">
        <v>63</v>
      </c>
      <c r="F285" s="178">
        <v>0</v>
      </c>
      <c r="G285" s="179">
        <f t="shared" si="12"/>
        <v>0</v>
      </c>
      <c r="H285" s="179"/>
    </row>
    <row r="286" spans="1:8" ht="24">
      <c r="A286" s="210" t="s">
        <v>878</v>
      </c>
      <c r="B286" s="155" t="s">
        <v>1000</v>
      </c>
      <c r="C286" s="176">
        <v>1</v>
      </c>
      <c r="D286" s="176">
        <v>1</v>
      </c>
      <c r="E286" s="177" t="s">
        <v>63</v>
      </c>
      <c r="F286" s="178">
        <v>0</v>
      </c>
      <c r="G286" s="179">
        <f t="shared" si="12"/>
        <v>0</v>
      </c>
      <c r="H286" s="179"/>
    </row>
    <row r="287" spans="1:8" ht="24">
      <c r="A287" s="210" t="s">
        <v>879</v>
      </c>
      <c r="B287" s="155" t="s">
        <v>880</v>
      </c>
      <c r="C287" s="176">
        <v>1</v>
      </c>
      <c r="D287" s="176">
        <v>1</v>
      </c>
      <c r="E287" s="177" t="s">
        <v>63</v>
      </c>
      <c r="F287" s="178">
        <v>0</v>
      </c>
      <c r="G287" s="179">
        <f t="shared" si="12"/>
        <v>0</v>
      </c>
      <c r="H287" s="179"/>
    </row>
    <row r="288" spans="1:8" ht="24">
      <c r="A288" s="210" t="s">
        <v>881</v>
      </c>
      <c r="B288" s="155" t="s">
        <v>882</v>
      </c>
      <c r="C288" s="176">
        <v>1</v>
      </c>
      <c r="D288" s="176">
        <v>1</v>
      </c>
      <c r="E288" s="177" t="s">
        <v>63</v>
      </c>
      <c r="F288" s="178">
        <v>0</v>
      </c>
      <c r="G288" s="179">
        <f t="shared" si="12"/>
        <v>0</v>
      </c>
      <c r="H288" s="179"/>
    </row>
    <row r="289" spans="1:8" ht="24">
      <c r="A289" s="210" t="s">
        <v>883</v>
      </c>
      <c r="B289" s="155" t="s">
        <v>1171</v>
      </c>
      <c r="C289" s="176">
        <v>1</v>
      </c>
      <c r="D289" s="176">
        <v>1</v>
      </c>
      <c r="E289" s="177" t="s">
        <v>63</v>
      </c>
      <c r="F289" s="178">
        <v>0</v>
      </c>
      <c r="G289" s="179">
        <f t="shared" si="12"/>
        <v>0</v>
      </c>
      <c r="H289" s="179"/>
    </row>
    <row r="290" spans="1:8" s="168" customFormat="1" ht="18.75" customHeight="1">
      <c r="A290" s="355">
        <v>23</v>
      </c>
      <c r="B290" s="350" t="s">
        <v>884</v>
      </c>
      <c r="C290" s="346"/>
      <c r="D290" s="347"/>
      <c r="E290" s="347"/>
      <c r="F290" s="347"/>
      <c r="G290" s="187">
        <f>SUM(G283:G289)</f>
        <v>0</v>
      </c>
      <c r="H290" s="187">
        <f>SUM(H283:H289)</f>
        <v>0</v>
      </c>
    </row>
    <row r="291" spans="1:8">
      <c r="A291" s="188"/>
      <c r="B291" s="189"/>
      <c r="C291" s="189"/>
      <c r="D291" s="157"/>
      <c r="E291" s="157"/>
      <c r="F291" s="157"/>
      <c r="G291" s="172"/>
      <c r="H291" s="172"/>
    </row>
    <row r="292" spans="1:8">
      <c r="A292" s="207">
        <v>24</v>
      </c>
      <c r="B292" s="190" t="s">
        <v>885</v>
      </c>
      <c r="C292" s="190"/>
      <c r="D292" s="153"/>
      <c r="E292" s="153"/>
      <c r="F292" s="153"/>
      <c r="G292" s="174"/>
      <c r="H292" s="174"/>
    </row>
    <row r="293" spans="1:8">
      <c r="A293" s="327" t="s">
        <v>40</v>
      </c>
      <c r="B293" s="354" t="s">
        <v>57</v>
      </c>
      <c r="C293" s="333" t="s">
        <v>59</v>
      </c>
      <c r="D293" s="334" t="s">
        <v>60</v>
      </c>
      <c r="E293" s="334" t="s">
        <v>61</v>
      </c>
      <c r="F293" s="335" t="s">
        <v>62</v>
      </c>
      <c r="G293" s="327" t="s">
        <v>0</v>
      </c>
      <c r="H293" s="327" t="s">
        <v>77</v>
      </c>
    </row>
    <row r="294" spans="1:8" ht="24">
      <c r="A294" s="210" t="s">
        <v>886</v>
      </c>
      <c r="B294" s="155" t="s">
        <v>887</v>
      </c>
      <c r="C294" s="176">
        <v>1</v>
      </c>
      <c r="D294" s="176">
        <v>1</v>
      </c>
      <c r="E294" s="177" t="s">
        <v>63</v>
      </c>
      <c r="F294" s="178">
        <v>0</v>
      </c>
      <c r="G294" s="179">
        <f t="shared" ref="G294:G302" si="13">C294*D294*F294</f>
        <v>0</v>
      </c>
      <c r="H294" s="179"/>
    </row>
    <row r="295" spans="1:8" ht="24">
      <c r="A295" s="210" t="s">
        <v>888</v>
      </c>
      <c r="B295" s="155" t="s">
        <v>152</v>
      </c>
      <c r="C295" s="176">
        <v>1</v>
      </c>
      <c r="D295" s="176">
        <v>1</v>
      </c>
      <c r="E295" s="177" t="s">
        <v>63</v>
      </c>
      <c r="F295" s="178">
        <v>0</v>
      </c>
      <c r="G295" s="179">
        <f t="shared" si="13"/>
        <v>0</v>
      </c>
      <c r="H295" s="179"/>
    </row>
    <row r="296" spans="1:8" ht="24">
      <c r="A296" s="210" t="s">
        <v>889</v>
      </c>
      <c r="B296" s="155" t="s">
        <v>890</v>
      </c>
      <c r="C296" s="176">
        <v>1</v>
      </c>
      <c r="D296" s="176">
        <v>1</v>
      </c>
      <c r="E296" s="177" t="s">
        <v>63</v>
      </c>
      <c r="F296" s="178">
        <v>0</v>
      </c>
      <c r="G296" s="179">
        <f t="shared" si="13"/>
        <v>0</v>
      </c>
      <c r="H296" s="179"/>
    </row>
    <row r="297" spans="1:8" ht="24">
      <c r="A297" s="210" t="s">
        <v>891</v>
      </c>
      <c r="B297" s="155" t="s">
        <v>892</v>
      </c>
      <c r="C297" s="176">
        <v>1</v>
      </c>
      <c r="D297" s="176">
        <v>1</v>
      </c>
      <c r="E297" s="177" t="s">
        <v>63</v>
      </c>
      <c r="F297" s="178">
        <v>0</v>
      </c>
      <c r="G297" s="179">
        <f t="shared" si="13"/>
        <v>0</v>
      </c>
      <c r="H297" s="179"/>
    </row>
    <row r="298" spans="1:8" ht="24">
      <c r="A298" s="210" t="s">
        <v>893</v>
      </c>
      <c r="B298" s="155" t="s">
        <v>1000</v>
      </c>
      <c r="C298" s="176">
        <v>1</v>
      </c>
      <c r="D298" s="176">
        <v>1</v>
      </c>
      <c r="E298" s="177" t="s">
        <v>63</v>
      </c>
      <c r="F298" s="178">
        <v>0</v>
      </c>
      <c r="G298" s="179">
        <f t="shared" si="13"/>
        <v>0</v>
      </c>
      <c r="H298" s="179"/>
    </row>
    <row r="299" spans="1:8" ht="24">
      <c r="A299" s="210" t="s">
        <v>894</v>
      </c>
      <c r="B299" s="155" t="s">
        <v>880</v>
      </c>
      <c r="C299" s="176">
        <v>1</v>
      </c>
      <c r="D299" s="176">
        <v>1</v>
      </c>
      <c r="E299" s="177" t="s">
        <v>63</v>
      </c>
      <c r="F299" s="178">
        <v>0</v>
      </c>
      <c r="G299" s="179">
        <f t="shared" si="13"/>
        <v>0</v>
      </c>
      <c r="H299" s="179"/>
    </row>
    <row r="300" spans="1:8" ht="24">
      <c r="A300" s="210" t="s">
        <v>895</v>
      </c>
      <c r="B300" s="155" t="s">
        <v>896</v>
      </c>
      <c r="C300" s="176">
        <v>1</v>
      </c>
      <c r="D300" s="176">
        <v>1</v>
      </c>
      <c r="E300" s="177" t="s">
        <v>63</v>
      </c>
      <c r="F300" s="178">
        <v>0</v>
      </c>
      <c r="G300" s="179">
        <f t="shared" si="13"/>
        <v>0</v>
      </c>
      <c r="H300" s="179"/>
    </row>
    <row r="301" spans="1:8" ht="24">
      <c r="A301" s="210" t="s">
        <v>897</v>
      </c>
      <c r="B301" s="155" t="s">
        <v>898</v>
      </c>
      <c r="C301" s="176">
        <v>1</v>
      </c>
      <c r="D301" s="176">
        <v>1</v>
      </c>
      <c r="E301" s="177" t="s">
        <v>63</v>
      </c>
      <c r="F301" s="178">
        <v>0</v>
      </c>
      <c r="G301" s="179">
        <f t="shared" si="13"/>
        <v>0</v>
      </c>
      <c r="H301" s="179"/>
    </row>
    <row r="302" spans="1:8" ht="24">
      <c r="A302" s="210" t="s">
        <v>899</v>
      </c>
      <c r="B302" s="155" t="s">
        <v>1171</v>
      </c>
      <c r="C302" s="176">
        <v>1</v>
      </c>
      <c r="D302" s="176">
        <v>1</v>
      </c>
      <c r="E302" s="177" t="s">
        <v>63</v>
      </c>
      <c r="F302" s="178">
        <v>0</v>
      </c>
      <c r="G302" s="179">
        <f t="shared" si="13"/>
        <v>0</v>
      </c>
      <c r="H302" s="179"/>
    </row>
    <row r="303" spans="1:8" s="168" customFormat="1" ht="18.75" customHeight="1">
      <c r="A303" s="355">
        <v>24</v>
      </c>
      <c r="B303" s="350" t="s">
        <v>658</v>
      </c>
      <c r="C303" s="346"/>
      <c r="D303" s="347"/>
      <c r="E303" s="347"/>
      <c r="F303" s="347"/>
      <c r="G303" s="187">
        <f>SUM(G294:G302)</f>
        <v>0</v>
      </c>
      <c r="H303" s="187">
        <f>SUM(H294:H302)</f>
        <v>0</v>
      </c>
    </row>
    <row r="304" spans="1:8">
      <c r="A304" s="206"/>
      <c r="B304" s="189"/>
      <c r="C304" s="189"/>
      <c r="D304" s="157"/>
      <c r="E304" s="157"/>
      <c r="F304" s="157"/>
      <c r="G304" s="172"/>
      <c r="H304" s="172"/>
    </row>
    <row r="305" spans="1:8">
      <c r="A305" s="207">
        <v>25</v>
      </c>
      <c r="B305" s="190" t="s">
        <v>900</v>
      </c>
      <c r="C305" s="190"/>
      <c r="D305" s="153"/>
      <c r="E305" s="153"/>
      <c r="F305" s="153"/>
      <c r="G305" s="174"/>
      <c r="H305" s="174"/>
    </row>
    <row r="306" spans="1:8">
      <c r="A306" s="327" t="s">
        <v>40</v>
      </c>
      <c r="B306" s="354" t="s">
        <v>57</v>
      </c>
      <c r="C306" s="333" t="s">
        <v>59</v>
      </c>
      <c r="D306" s="334" t="s">
        <v>60</v>
      </c>
      <c r="E306" s="334" t="s">
        <v>61</v>
      </c>
      <c r="F306" s="335" t="s">
        <v>62</v>
      </c>
      <c r="G306" s="327" t="s">
        <v>0</v>
      </c>
      <c r="H306" s="327" t="s">
        <v>77</v>
      </c>
    </row>
    <row r="307" spans="1:8" ht="24">
      <c r="A307" s="210" t="s">
        <v>901</v>
      </c>
      <c r="B307" s="155" t="s">
        <v>902</v>
      </c>
      <c r="C307" s="176">
        <v>1</v>
      </c>
      <c r="D307" s="176">
        <v>1</v>
      </c>
      <c r="E307" s="177" t="s">
        <v>63</v>
      </c>
      <c r="F307" s="178">
        <v>0</v>
      </c>
      <c r="G307" s="179">
        <f t="shared" ref="G307:G312" si="14">C307*D307*F307</f>
        <v>0</v>
      </c>
      <c r="H307" s="179"/>
    </row>
    <row r="308" spans="1:8" ht="24">
      <c r="A308" s="210" t="s">
        <v>903</v>
      </c>
      <c r="B308" s="155" t="s">
        <v>904</v>
      </c>
      <c r="C308" s="176">
        <v>1</v>
      </c>
      <c r="D308" s="176">
        <v>1</v>
      </c>
      <c r="E308" s="177" t="s">
        <v>63</v>
      </c>
      <c r="F308" s="178">
        <v>0</v>
      </c>
      <c r="G308" s="179">
        <f t="shared" si="14"/>
        <v>0</v>
      </c>
      <c r="H308" s="179"/>
    </row>
    <row r="309" spans="1:8" ht="24">
      <c r="A309" s="210" t="s">
        <v>905</v>
      </c>
      <c r="B309" s="155" t="s">
        <v>906</v>
      </c>
      <c r="C309" s="176">
        <v>1</v>
      </c>
      <c r="D309" s="176">
        <v>1</v>
      </c>
      <c r="E309" s="177" t="s">
        <v>63</v>
      </c>
      <c r="F309" s="178">
        <v>0</v>
      </c>
      <c r="G309" s="179">
        <f t="shared" si="14"/>
        <v>0</v>
      </c>
      <c r="H309" s="179"/>
    </row>
    <row r="310" spans="1:8" ht="24">
      <c r="A310" s="210" t="s">
        <v>907</v>
      </c>
      <c r="B310" s="155" t="s">
        <v>908</v>
      </c>
      <c r="C310" s="176">
        <v>1</v>
      </c>
      <c r="D310" s="176">
        <v>1</v>
      </c>
      <c r="E310" s="177" t="s">
        <v>63</v>
      </c>
      <c r="F310" s="178">
        <v>0</v>
      </c>
      <c r="G310" s="179">
        <f t="shared" si="14"/>
        <v>0</v>
      </c>
      <c r="H310" s="179"/>
    </row>
    <row r="311" spans="1:8" ht="24">
      <c r="A311" s="210" t="s">
        <v>909</v>
      </c>
      <c r="B311" s="155" t="s">
        <v>910</v>
      </c>
      <c r="C311" s="176">
        <v>1</v>
      </c>
      <c r="D311" s="176">
        <v>1</v>
      </c>
      <c r="E311" s="177" t="s">
        <v>63</v>
      </c>
      <c r="F311" s="178">
        <v>0</v>
      </c>
      <c r="G311" s="179">
        <f t="shared" si="14"/>
        <v>0</v>
      </c>
      <c r="H311" s="179"/>
    </row>
    <row r="312" spans="1:8" ht="24">
      <c r="A312" s="210" t="s">
        <v>911</v>
      </c>
      <c r="B312" s="155" t="s">
        <v>1171</v>
      </c>
      <c r="C312" s="176">
        <v>1</v>
      </c>
      <c r="D312" s="176">
        <v>1</v>
      </c>
      <c r="E312" s="177" t="s">
        <v>63</v>
      </c>
      <c r="F312" s="178">
        <v>0</v>
      </c>
      <c r="G312" s="179">
        <f t="shared" si="14"/>
        <v>0</v>
      </c>
      <c r="H312" s="179"/>
    </row>
    <row r="313" spans="1:8" s="168" customFormat="1" ht="18.75" customHeight="1">
      <c r="A313" s="355">
        <v>25</v>
      </c>
      <c r="B313" s="350" t="s">
        <v>912</v>
      </c>
      <c r="C313" s="346"/>
      <c r="D313" s="347"/>
      <c r="E313" s="347"/>
      <c r="F313" s="347"/>
      <c r="G313" s="187">
        <f>SUM(G307:G312)</f>
        <v>0</v>
      </c>
      <c r="H313" s="187">
        <f>SUM(H307:H312)</f>
        <v>0</v>
      </c>
    </row>
    <row r="314" spans="1:8">
      <c r="A314" s="188"/>
      <c r="B314" s="189"/>
      <c r="C314" s="189"/>
      <c r="D314" s="157"/>
      <c r="E314" s="157"/>
      <c r="F314" s="157"/>
      <c r="G314" s="172"/>
      <c r="H314" s="172"/>
    </row>
    <row r="315" spans="1:8">
      <c r="A315" s="207">
        <v>26</v>
      </c>
      <c r="B315" s="190" t="s">
        <v>913</v>
      </c>
      <c r="C315" s="190"/>
      <c r="D315" s="153"/>
      <c r="E315" s="153"/>
      <c r="F315" s="153"/>
      <c r="G315" s="174"/>
      <c r="H315" s="174"/>
    </row>
    <row r="316" spans="1:8">
      <c r="A316" s="327" t="s">
        <v>40</v>
      </c>
      <c r="B316" s="354" t="s">
        <v>57</v>
      </c>
      <c r="C316" s="333" t="s">
        <v>59</v>
      </c>
      <c r="D316" s="334" t="s">
        <v>60</v>
      </c>
      <c r="E316" s="334" t="s">
        <v>61</v>
      </c>
      <c r="F316" s="335" t="s">
        <v>62</v>
      </c>
      <c r="G316" s="327" t="s">
        <v>0</v>
      </c>
      <c r="H316" s="327" t="s">
        <v>77</v>
      </c>
    </row>
    <row r="317" spans="1:8" ht="24">
      <c r="A317" s="208" t="s">
        <v>914</v>
      </c>
      <c r="B317" s="155" t="s">
        <v>915</v>
      </c>
      <c r="C317" s="176">
        <v>1</v>
      </c>
      <c r="D317" s="176">
        <v>1</v>
      </c>
      <c r="E317" s="177" t="s">
        <v>63</v>
      </c>
      <c r="F317" s="178">
        <v>0</v>
      </c>
      <c r="G317" s="179">
        <f>C317*D317*F317</f>
        <v>0</v>
      </c>
      <c r="H317" s="179"/>
    </row>
    <row r="318" spans="1:8" ht="24">
      <c r="A318" s="208" t="s">
        <v>916</v>
      </c>
      <c r="B318" s="155" t="s">
        <v>917</v>
      </c>
      <c r="C318" s="176">
        <v>1</v>
      </c>
      <c r="D318" s="176">
        <v>1</v>
      </c>
      <c r="E318" s="177" t="s">
        <v>63</v>
      </c>
      <c r="F318" s="178">
        <v>0</v>
      </c>
      <c r="G318" s="179">
        <f>C318*D318*F318</f>
        <v>0</v>
      </c>
      <c r="H318" s="179"/>
    </row>
    <row r="319" spans="1:8" ht="24">
      <c r="A319" s="208" t="s">
        <v>918</v>
      </c>
      <c r="B319" s="155" t="s">
        <v>919</v>
      </c>
      <c r="C319" s="176">
        <v>1</v>
      </c>
      <c r="D319" s="176">
        <v>1</v>
      </c>
      <c r="E319" s="177" t="s">
        <v>63</v>
      </c>
      <c r="F319" s="178">
        <v>0</v>
      </c>
      <c r="G319" s="179">
        <f>C319*D319*F319</f>
        <v>0</v>
      </c>
      <c r="H319" s="179"/>
    </row>
    <row r="320" spans="1:8" ht="24">
      <c r="A320" s="208" t="s">
        <v>920</v>
      </c>
      <c r="B320" s="155" t="s">
        <v>153</v>
      </c>
      <c r="C320" s="176">
        <v>1</v>
      </c>
      <c r="D320" s="176">
        <v>1</v>
      </c>
      <c r="E320" s="177" t="s">
        <v>63</v>
      </c>
      <c r="F320" s="178">
        <v>0</v>
      </c>
      <c r="G320" s="179">
        <f>C320*D320*F320</f>
        <v>0</v>
      </c>
      <c r="H320" s="179"/>
    </row>
    <row r="321" spans="1:8" ht="24">
      <c r="A321" s="208" t="s">
        <v>921</v>
      </c>
      <c r="B321" s="155" t="s">
        <v>1171</v>
      </c>
      <c r="C321" s="176">
        <v>1</v>
      </c>
      <c r="D321" s="176">
        <v>1</v>
      </c>
      <c r="E321" s="177" t="s">
        <v>63</v>
      </c>
      <c r="F321" s="178">
        <v>0</v>
      </c>
      <c r="G321" s="179">
        <f>C321*D321*F321</f>
        <v>0</v>
      </c>
      <c r="H321" s="179"/>
    </row>
    <row r="322" spans="1:8" s="168" customFormat="1" ht="18.75" customHeight="1">
      <c r="A322" s="355">
        <v>26</v>
      </c>
      <c r="B322" s="350" t="s">
        <v>922</v>
      </c>
      <c r="C322" s="346"/>
      <c r="D322" s="347"/>
      <c r="E322" s="347"/>
      <c r="F322" s="347"/>
      <c r="G322" s="187">
        <f>SUM(G317:G321)</f>
        <v>0</v>
      </c>
      <c r="H322" s="187">
        <f>SUM(H317:H321)</f>
        <v>0</v>
      </c>
    </row>
    <row r="323" spans="1:8">
      <c r="A323" s="206"/>
      <c r="B323" s="189"/>
      <c r="C323" s="189"/>
      <c r="D323" s="157"/>
      <c r="E323" s="157"/>
      <c r="F323" s="157"/>
      <c r="G323" s="174"/>
      <c r="H323" s="174"/>
    </row>
    <row r="324" spans="1:8">
      <c r="A324" s="207">
        <v>27</v>
      </c>
      <c r="B324" s="190" t="s">
        <v>1296</v>
      </c>
      <c r="C324" s="190"/>
      <c r="D324" s="153"/>
      <c r="E324" s="153"/>
      <c r="F324" s="153"/>
      <c r="G324" s="174"/>
      <c r="H324" s="174"/>
    </row>
    <row r="325" spans="1:8">
      <c r="A325" s="357" t="s">
        <v>40</v>
      </c>
      <c r="B325" s="341" t="s">
        <v>57</v>
      </c>
      <c r="C325" s="342"/>
      <c r="D325" s="343"/>
      <c r="E325" s="358"/>
      <c r="F325" s="344" t="s">
        <v>72</v>
      </c>
      <c r="G325" s="327" t="s">
        <v>0</v>
      </c>
      <c r="H325" s="327" t="s">
        <v>77</v>
      </c>
    </row>
    <row r="326" spans="1:8">
      <c r="A326" s="219">
        <v>27.01</v>
      </c>
      <c r="B326" s="191" t="s">
        <v>343</v>
      </c>
      <c r="C326" s="189"/>
      <c r="D326" s="157"/>
      <c r="E326" s="157"/>
      <c r="F326" s="220"/>
      <c r="G326" s="221">
        <f>SUM(F326:F331)</f>
        <v>0</v>
      </c>
      <c r="H326" s="222"/>
    </row>
    <row r="327" spans="1:8">
      <c r="A327" s="223"/>
      <c r="B327" s="224" t="s">
        <v>338</v>
      </c>
      <c r="C327" s="225"/>
      <c r="D327" s="226"/>
      <c r="E327" s="227"/>
      <c r="F327" s="220">
        <v>0</v>
      </c>
      <c r="G327" s="228"/>
      <c r="H327" s="229"/>
    </row>
    <row r="328" spans="1:8">
      <c r="A328" s="223"/>
      <c r="B328" s="230" t="s">
        <v>339</v>
      </c>
      <c r="C328" s="231"/>
      <c r="D328" s="232"/>
      <c r="E328" s="233"/>
      <c r="F328" s="220">
        <v>0</v>
      </c>
      <c r="G328" s="228"/>
      <c r="H328" s="229"/>
    </row>
    <row r="329" spans="1:8">
      <c r="A329" s="223"/>
      <c r="B329" s="230" t="s">
        <v>340</v>
      </c>
      <c r="C329" s="231"/>
      <c r="D329" s="232"/>
      <c r="E329" s="233"/>
      <c r="F329" s="220">
        <v>0</v>
      </c>
      <c r="G329" s="228"/>
      <c r="H329" s="229"/>
    </row>
    <row r="330" spans="1:8">
      <c r="A330" s="234"/>
      <c r="B330" s="230" t="s">
        <v>341</v>
      </c>
      <c r="C330" s="231"/>
      <c r="D330" s="232"/>
      <c r="E330" s="233"/>
      <c r="F330" s="235">
        <v>0</v>
      </c>
      <c r="G330" s="228"/>
      <c r="H330" s="229"/>
    </row>
    <row r="331" spans="1:8">
      <c r="A331" s="236"/>
      <c r="B331" s="181" t="s">
        <v>342</v>
      </c>
      <c r="C331" s="237"/>
      <c r="D331" s="164"/>
      <c r="E331" s="238"/>
      <c r="F331" s="239">
        <v>0</v>
      </c>
      <c r="G331" s="240"/>
      <c r="H331" s="241"/>
    </row>
    <row r="332" spans="1:8">
      <c r="A332" s="234">
        <v>27.02</v>
      </c>
      <c r="B332" s="191" t="s">
        <v>348</v>
      </c>
      <c r="C332" s="189"/>
      <c r="D332" s="157"/>
      <c r="E332" s="157"/>
      <c r="F332" s="220"/>
      <c r="G332" s="221">
        <f>SUM(F332:F336)</f>
        <v>0</v>
      </c>
      <c r="H332" s="222"/>
    </row>
    <row r="333" spans="1:8">
      <c r="A333" s="234"/>
      <c r="B333" s="224" t="s">
        <v>344</v>
      </c>
      <c r="C333" s="225"/>
      <c r="D333" s="226"/>
      <c r="E333" s="227"/>
      <c r="F333" s="220">
        <v>0</v>
      </c>
      <c r="G333" s="228"/>
      <c r="H333" s="229"/>
    </row>
    <row r="334" spans="1:8">
      <c r="A334" s="234"/>
      <c r="B334" s="230" t="s">
        <v>345</v>
      </c>
      <c r="C334" s="231"/>
      <c r="D334" s="232"/>
      <c r="E334" s="233"/>
      <c r="F334" s="220">
        <v>0</v>
      </c>
      <c r="G334" s="228"/>
      <c r="H334" s="229"/>
    </row>
    <row r="335" spans="1:8">
      <c r="A335" s="234"/>
      <c r="B335" s="230" t="s">
        <v>346</v>
      </c>
      <c r="C335" s="231"/>
      <c r="D335" s="232"/>
      <c r="E335" s="233"/>
      <c r="F335" s="220">
        <v>0</v>
      </c>
      <c r="G335" s="228"/>
      <c r="H335" s="229"/>
    </row>
    <row r="336" spans="1:8">
      <c r="A336" s="242"/>
      <c r="B336" s="181" t="s">
        <v>347</v>
      </c>
      <c r="C336" s="237"/>
      <c r="D336" s="164"/>
      <c r="E336" s="238"/>
      <c r="F336" s="243">
        <v>0</v>
      </c>
      <c r="G336" s="228"/>
      <c r="H336" s="241"/>
    </row>
    <row r="337" spans="1:8" ht="24">
      <c r="A337" s="208" t="s">
        <v>923</v>
      </c>
      <c r="B337" s="181" t="s">
        <v>1171</v>
      </c>
      <c r="C337" s="189"/>
      <c r="D337" s="157"/>
      <c r="E337" s="157"/>
      <c r="F337" s="178">
        <v>0</v>
      </c>
      <c r="G337" s="179">
        <f>F337</f>
        <v>0</v>
      </c>
      <c r="H337" s="179"/>
    </row>
    <row r="338" spans="1:8" s="168" customFormat="1" ht="18.75" customHeight="1">
      <c r="A338" s="355">
        <v>27</v>
      </c>
      <c r="B338" s="350" t="s">
        <v>1297</v>
      </c>
      <c r="C338" s="346"/>
      <c r="D338" s="347"/>
      <c r="E338" s="347"/>
      <c r="F338" s="348"/>
      <c r="G338" s="187">
        <f>SUM(G326:G337)</f>
        <v>0</v>
      </c>
      <c r="H338" s="187">
        <f>SUM(H326:H337)</f>
        <v>0</v>
      </c>
    </row>
    <row r="339" spans="1:8">
      <c r="A339" s="188"/>
      <c r="B339" s="189"/>
      <c r="C339" s="189"/>
      <c r="D339" s="157"/>
      <c r="E339" s="157"/>
      <c r="F339" s="157"/>
      <c r="G339" s="172"/>
      <c r="H339" s="172"/>
    </row>
    <row r="340" spans="1:8">
      <c r="A340" s="207">
        <v>28</v>
      </c>
      <c r="B340" s="190" t="s">
        <v>1257</v>
      </c>
      <c r="C340" s="190"/>
      <c r="D340" s="153"/>
      <c r="E340" s="153"/>
      <c r="F340" s="153"/>
      <c r="G340" s="174"/>
      <c r="H340" s="174"/>
    </row>
    <row r="341" spans="1:8">
      <c r="A341" s="327" t="s">
        <v>40</v>
      </c>
      <c r="B341" s="354" t="s">
        <v>57</v>
      </c>
      <c r="C341" s="333" t="s">
        <v>59</v>
      </c>
      <c r="D341" s="334" t="s">
        <v>60</v>
      </c>
      <c r="E341" s="334" t="s">
        <v>61</v>
      </c>
      <c r="F341" s="335" t="s">
        <v>62</v>
      </c>
      <c r="G341" s="327" t="s">
        <v>0</v>
      </c>
      <c r="H341" s="327" t="s">
        <v>77</v>
      </c>
    </row>
    <row r="342" spans="1:8" ht="24">
      <c r="A342" s="210" t="s">
        <v>924</v>
      </c>
      <c r="B342" s="155" t="s">
        <v>925</v>
      </c>
      <c r="C342" s="176">
        <v>1</v>
      </c>
      <c r="D342" s="176">
        <v>1</v>
      </c>
      <c r="E342" s="177" t="s">
        <v>63</v>
      </c>
      <c r="F342" s="178">
        <v>0</v>
      </c>
      <c r="G342" s="179">
        <f t="shared" ref="G342:G354" si="15">C342*D342*F342</f>
        <v>0</v>
      </c>
      <c r="H342" s="179"/>
    </row>
    <row r="343" spans="1:8" ht="24">
      <c r="A343" s="210" t="s">
        <v>926</v>
      </c>
      <c r="B343" s="155" t="s">
        <v>927</v>
      </c>
      <c r="C343" s="176">
        <v>1</v>
      </c>
      <c r="D343" s="176">
        <v>1</v>
      </c>
      <c r="E343" s="177" t="s">
        <v>63</v>
      </c>
      <c r="F343" s="178">
        <v>0</v>
      </c>
      <c r="G343" s="179">
        <f t="shared" si="15"/>
        <v>0</v>
      </c>
      <c r="H343" s="179"/>
    </row>
    <row r="344" spans="1:8" ht="24">
      <c r="A344" s="210" t="s">
        <v>928</v>
      </c>
      <c r="B344" s="155" t="s">
        <v>929</v>
      </c>
      <c r="C344" s="176">
        <v>1</v>
      </c>
      <c r="D344" s="176">
        <v>1</v>
      </c>
      <c r="E344" s="177" t="s">
        <v>63</v>
      </c>
      <c r="F344" s="178">
        <v>0</v>
      </c>
      <c r="G344" s="179">
        <f t="shared" si="15"/>
        <v>0</v>
      </c>
      <c r="H344" s="179"/>
    </row>
    <row r="345" spans="1:8" ht="24">
      <c r="A345" s="210" t="s">
        <v>930</v>
      </c>
      <c r="B345" s="155" t="s">
        <v>709</v>
      </c>
      <c r="C345" s="176">
        <v>1</v>
      </c>
      <c r="D345" s="176">
        <v>1</v>
      </c>
      <c r="E345" s="177" t="s">
        <v>63</v>
      </c>
      <c r="F345" s="178">
        <v>0</v>
      </c>
      <c r="G345" s="179">
        <f t="shared" si="15"/>
        <v>0</v>
      </c>
      <c r="H345" s="179"/>
    </row>
    <row r="346" spans="1:8" ht="24" customHeight="1">
      <c r="A346" s="210" t="s">
        <v>710</v>
      </c>
      <c r="B346" s="155" t="s">
        <v>711</v>
      </c>
      <c r="C346" s="176">
        <v>1</v>
      </c>
      <c r="D346" s="176">
        <v>1</v>
      </c>
      <c r="E346" s="177" t="s">
        <v>63</v>
      </c>
      <c r="F346" s="178">
        <v>0</v>
      </c>
      <c r="G346" s="179">
        <f t="shared" si="15"/>
        <v>0</v>
      </c>
      <c r="H346" s="179"/>
    </row>
    <row r="347" spans="1:8" ht="24">
      <c r="A347" s="210" t="s">
        <v>712</v>
      </c>
      <c r="B347" s="155" t="s">
        <v>713</v>
      </c>
      <c r="C347" s="176">
        <v>1</v>
      </c>
      <c r="D347" s="176">
        <v>1</v>
      </c>
      <c r="E347" s="177" t="s">
        <v>63</v>
      </c>
      <c r="F347" s="178">
        <v>0</v>
      </c>
      <c r="G347" s="179">
        <f t="shared" si="15"/>
        <v>0</v>
      </c>
      <c r="H347" s="179"/>
    </row>
    <row r="348" spans="1:8" ht="24">
      <c r="A348" s="210" t="s">
        <v>714</v>
      </c>
      <c r="B348" s="155" t="s">
        <v>1333</v>
      </c>
      <c r="C348" s="176">
        <v>1</v>
      </c>
      <c r="D348" s="176">
        <v>1</v>
      </c>
      <c r="E348" s="177" t="s">
        <v>63</v>
      </c>
      <c r="F348" s="178">
        <v>0</v>
      </c>
      <c r="G348" s="179">
        <f t="shared" si="15"/>
        <v>0</v>
      </c>
      <c r="H348" s="179"/>
    </row>
    <row r="349" spans="1:8" ht="24">
      <c r="A349" s="210" t="s">
        <v>715</v>
      </c>
      <c r="B349" s="155" t="s">
        <v>56</v>
      </c>
      <c r="C349" s="176">
        <v>1</v>
      </c>
      <c r="D349" s="176">
        <v>1</v>
      </c>
      <c r="E349" s="177" t="s">
        <v>63</v>
      </c>
      <c r="F349" s="178">
        <v>0</v>
      </c>
      <c r="G349" s="179">
        <f t="shared" si="15"/>
        <v>0</v>
      </c>
      <c r="H349" s="179"/>
    </row>
    <row r="350" spans="1:8" ht="24">
      <c r="A350" s="210" t="s">
        <v>717</v>
      </c>
      <c r="B350" s="155" t="s">
        <v>94</v>
      </c>
      <c r="C350" s="176">
        <v>1</v>
      </c>
      <c r="D350" s="176">
        <v>1</v>
      </c>
      <c r="E350" s="177" t="s">
        <v>63</v>
      </c>
      <c r="F350" s="178">
        <v>0</v>
      </c>
      <c r="G350" s="179">
        <f t="shared" si="15"/>
        <v>0</v>
      </c>
      <c r="H350" s="179"/>
    </row>
    <row r="351" spans="1:8" ht="24">
      <c r="A351" s="210" t="s">
        <v>718</v>
      </c>
      <c r="B351" s="155" t="s">
        <v>719</v>
      </c>
      <c r="C351" s="176">
        <v>1</v>
      </c>
      <c r="D351" s="176">
        <v>1</v>
      </c>
      <c r="E351" s="177" t="s">
        <v>63</v>
      </c>
      <c r="F351" s="178">
        <v>0</v>
      </c>
      <c r="G351" s="179">
        <f t="shared" si="15"/>
        <v>0</v>
      </c>
      <c r="H351" s="179"/>
    </row>
    <row r="352" spans="1:8" ht="24">
      <c r="A352" s="210" t="s">
        <v>720</v>
      </c>
      <c r="B352" s="155" t="s">
        <v>721</v>
      </c>
      <c r="C352" s="176">
        <v>1</v>
      </c>
      <c r="D352" s="176">
        <v>1</v>
      </c>
      <c r="E352" s="177" t="s">
        <v>63</v>
      </c>
      <c r="F352" s="178">
        <v>0</v>
      </c>
      <c r="G352" s="179">
        <f t="shared" si="15"/>
        <v>0</v>
      </c>
      <c r="H352" s="179"/>
    </row>
    <row r="353" spans="1:8" ht="24">
      <c r="A353" s="210" t="s">
        <v>722</v>
      </c>
      <c r="B353" s="155" t="s">
        <v>723</v>
      </c>
      <c r="C353" s="176">
        <v>1</v>
      </c>
      <c r="D353" s="176">
        <v>1</v>
      </c>
      <c r="E353" s="177" t="s">
        <v>63</v>
      </c>
      <c r="F353" s="178">
        <v>0</v>
      </c>
      <c r="G353" s="179">
        <f t="shared" si="15"/>
        <v>0</v>
      </c>
      <c r="H353" s="179"/>
    </row>
    <row r="354" spans="1:8" ht="24">
      <c r="A354" s="210" t="s">
        <v>724</v>
      </c>
      <c r="B354" s="155" t="s">
        <v>1171</v>
      </c>
      <c r="C354" s="176">
        <v>1</v>
      </c>
      <c r="D354" s="176">
        <v>1</v>
      </c>
      <c r="E354" s="177" t="s">
        <v>63</v>
      </c>
      <c r="F354" s="178">
        <v>0</v>
      </c>
      <c r="G354" s="179">
        <f t="shared" si="15"/>
        <v>0</v>
      </c>
      <c r="H354" s="179"/>
    </row>
    <row r="355" spans="1:8" s="168" customFormat="1" ht="18.75" customHeight="1">
      <c r="A355" s="355">
        <v>28</v>
      </c>
      <c r="B355" s="350" t="s">
        <v>1258</v>
      </c>
      <c r="C355" s="346"/>
      <c r="D355" s="347"/>
      <c r="E355" s="347"/>
      <c r="F355" s="347"/>
      <c r="G355" s="187">
        <f>SUM(G342:G354)</f>
        <v>0</v>
      </c>
      <c r="H355" s="187">
        <f>SUM(H342:H354)</f>
        <v>0</v>
      </c>
    </row>
    <row r="356" spans="1:8">
      <c r="A356" s="188"/>
      <c r="B356" s="189"/>
      <c r="C356" s="189"/>
      <c r="D356" s="157"/>
      <c r="E356" s="157"/>
      <c r="F356" s="157"/>
      <c r="G356" s="172"/>
      <c r="H356" s="172"/>
    </row>
    <row r="357" spans="1:8">
      <c r="A357" s="207">
        <v>29</v>
      </c>
      <c r="B357" s="190" t="s">
        <v>725</v>
      </c>
      <c r="C357" s="190"/>
      <c r="D357" s="153"/>
      <c r="E357" s="153"/>
      <c r="F357" s="153"/>
      <c r="G357" s="174"/>
      <c r="H357" s="174"/>
    </row>
    <row r="358" spans="1:8">
      <c r="A358" s="327" t="s">
        <v>40</v>
      </c>
      <c r="B358" s="354" t="s">
        <v>57</v>
      </c>
      <c r="C358" s="359" t="s">
        <v>59</v>
      </c>
      <c r="D358" s="360" t="s">
        <v>60</v>
      </c>
      <c r="E358" s="360" t="s">
        <v>61</v>
      </c>
      <c r="F358" s="361" t="s">
        <v>62</v>
      </c>
      <c r="G358" s="327" t="s">
        <v>0</v>
      </c>
      <c r="H358" s="327" t="s">
        <v>77</v>
      </c>
    </row>
    <row r="359" spans="1:8">
      <c r="A359" s="234">
        <v>29.01</v>
      </c>
      <c r="B359" s="191" t="s">
        <v>350</v>
      </c>
      <c r="C359" s="244"/>
      <c r="D359" s="245"/>
      <c r="E359" s="246"/>
      <c r="F359" s="247"/>
      <c r="G359" s="221">
        <f>SUM(F359:F361)</f>
        <v>0</v>
      </c>
      <c r="H359" s="222"/>
    </row>
    <row r="360" spans="1:8">
      <c r="A360" s="234"/>
      <c r="B360" s="224" t="s">
        <v>349</v>
      </c>
      <c r="C360" s="248">
        <v>1</v>
      </c>
      <c r="D360" s="248">
        <v>1</v>
      </c>
      <c r="E360" s="249" t="s">
        <v>63</v>
      </c>
      <c r="F360" s="250">
        <v>0</v>
      </c>
      <c r="G360" s="228"/>
      <c r="H360" s="229"/>
    </row>
    <row r="361" spans="1:8">
      <c r="A361" s="242"/>
      <c r="B361" s="181" t="s">
        <v>1084</v>
      </c>
      <c r="C361" s="251">
        <v>1</v>
      </c>
      <c r="D361" s="251">
        <v>1</v>
      </c>
      <c r="E361" s="252" t="s">
        <v>63</v>
      </c>
      <c r="F361" s="253">
        <v>0</v>
      </c>
      <c r="G361" s="228"/>
      <c r="H361" s="241"/>
    </row>
    <row r="362" spans="1:8" ht="24">
      <c r="A362" s="208" t="s">
        <v>726</v>
      </c>
      <c r="B362" s="181" t="s">
        <v>727</v>
      </c>
      <c r="C362" s="251">
        <v>1</v>
      </c>
      <c r="D362" s="251">
        <v>1</v>
      </c>
      <c r="E362" s="254" t="s">
        <v>63</v>
      </c>
      <c r="F362" s="253">
        <v>0</v>
      </c>
      <c r="G362" s="179">
        <f t="shared" ref="G362:G370" si="16">C362*D362*F362</f>
        <v>0</v>
      </c>
      <c r="H362" s="179"/>
    </row>
    <row r="363" spans="1:8" ht="24">
      <c r="A363" s="210" t="s">
        <v>728</v>
      </c>
      <c r="B363" s="155" t="s">
        <v>729</v>
      </c>
      <c r="C363" s="176">
        <v>1</v>
      </c>
      <c r="D363" s="176">
        <v>1</v>
      </c>
      <c r="E363" s="177" t="s">
        <v>63</v>
      </c>
      <c r="F363" s="178">
        <v>0</v>
      </c>
      <c r="G363" s="179">
        <f t="shared" si="16"/>
        <v>0</v>
      </c>
      <c r="H363" s="179"/>
    </row>
    <row r="364" spans="1:8" ht="24">
      <c r="A364" s="210" t="s">
        <v>730</v>
      </c>
      <c r="B364" s="155" t="s">
        <v>731</v>
      </c>
      <c r="C364" s="176">
        <v>1</v>
      </c>
      <c r="D364" s="176">
        <v>1</v>
      </c>
      <c r="E364" s="177" t="s">
        <v>63</v>
      </c>
      <c r="F364" s="178">
        <v>0</v>
      </c>
      <c r="G364" s="179">
        <f t="shared" si="16"/>
        <v>0</v>
      </c>
      <c r="H364" s="179"/>
    </row>
    <row r="365" spans="1:8" ht="24">
      <c r="A365" s="210" t="s">
        <v>732</v>
      </c>
      <c r="B365" s="155" t="s">
        <v>733</v>
      </c>
      <c r="C365" s="176">
        <v>1</v>
      </c>
      <c r="D365" s="176">
        <v>1</v>
      </c>
      <c r="E365" s="177" t="s">
        <v>63</v>
      </c>
      <c r="F365" s="178">
        <v>0</v>
      </c>
      <c r="G365" s="179">
        <f t="shared" si="16"/>
        <v>0</v>
      </c>
      <c r="H365" s="179"/>
    </row>
    <row r="366" spans="1:8" ht="24">
      <c r="A366" s="210" t="s">
        <v>734</v>
      </c>
      <c r="B366" s="155" t="s">
        <v>735</v>
      </c>
      <c r="C366" s="176">
        <v>1</v>
      </c>
      <c r="D366" s="176">
        <v>1</v>
      </c>
      <c r="E366" s="177" t="s">
        <v>63</v>
      </c>
      <c r="F366" s="178">
        <v>0</v>
      </c>
      <c r="G366" s="179">
        <f t="shared" si="16"/>
        <v>0</v>
      </c>
      <c r="H366" s="179"/>
    </row>
    <row r="367" spans="1:8" ht="24">
      <c r="A367" s="210" t="s">
        <v>736</v>
      </c>
      <c r="B367" s="155" t="s">
        <v>737</v>
      </c>
      <c r="C367" s="176">
        <v>1</v>
      </c>
      <c r="D367" s="176">
        <v>1</v>
      </c>
      <c r="E367" s="177" t="s">
        <v>63</v>
      </c>
      <c r="F367" s="178">
        <v>0</v>
      </c>
      <c r="G367" s="179">
        <f t="shared" si="16"/>
        <v>0</v>
      </c>
      <c r="H367" s="179"/>
    </row>
    <row r="368" spans="1:8" ht="24">
      <c r="A368" s="210" t="s">
        <v>738</v>
      </c>
      <c r="B368" s="155" t="s">
        <v>723</v>
      </c>
      <c r="C368" s="176">
        <v>1</v>
      </c>
      <c r="D368" s="176">
        <v>1</v>
      </c>
      <c r="E368" s="177" t="s">
        <v>63</v>
      </c>
      <c r="F368" s="178">
        <v>0</v>
      </c>
      <c r="G368" s="179">
        <f t="shared" si="16"/>
        <v>0</v>
      </c>
      <c r="H368" s="179"/>
    </row>
    <row r="369" spans="1:8" ht="24">
      <c r="A369" s="210" t="s">
        <v>739</v>
      </c>
      <c r="B369" s="155" t="s">
        <v>721</v>
      </c>
      <c r="C369" s="176">
        <v>1</v>
      </c>
      <c r="D369" s="176">
        <v>1</v>
      </c>
      <c r="E369" s="177" t="s">
        <v>63</v>
      </c>
      <c r="F369" s="178">
        <v>0</v>
      </c>
      <c r="G369" s="179">
        <f t="shared" si="16"/>
        <v>0</v>
      </c>
      <c r="H369" s="179"/>
    </row>
    <row r="370" spans="1:8" ht="24">
      <c r="A370" s="210" t="s">
        <v>740</v>
      </c>
      <c r="B370" s="155" t="s">
        <v>1171</v>
      </c>
      <c r="C370" s="176">
        <v>1</v>
      </c>
      <c r="D370" s="176">
        <v>1</v>
      </c>
      <c r="E370" s="177" t="s">
        <v>63</v>
      </c>
      <c r="F370" s="178">
        <v>0</v>
      </c>
      <c r="G370" s="179">
        <f t="shared" si="16"/>
        <v>0</v>
      </c>
      <c r="H370" s="179"/>
    </row>
    <row r="371" spans="1:8" s="168" customFormat="1" ht="18.75" customHeight="1">
      <c r="A371" s="355">
        <v>29</v>
      </c>
      <c r="B371" s="350" t="s">
        <v>741</v>
      </c>
      <c r="C371" s="346"/>
      <c r="D371" s="362"/>
      <c r="E371" s="347"/>
      <c r="F371" s="347"/>
      <c r="G371" s="187">
        <f>SUM(G359:G370)</f>
        <v>0</v>
      </c>
      <c r="H371" s="187">
        <f>SUM(H359:H370)</f>
        <v>0</v>
      </c>
    </row>
    <row r="372" spans="1:8">
      <c r="A372" s="206"/>
      <c r="B372" s="189"/>
      <c r="C372" s="189"/>
      <c r="D372" s="206"/>
      <c r="E372" s="157"/>
      <c r="F372" s="157"/>
      <c r="G372" s="174"/>
      <c r="H372" s="174"/>
    </row>
    <row r="373" spans="1:8">
      <c r="A373" s="207">
        <v>30</v>
      </c>
      <c r="B373" s="190" t="s">
        <v>1259</v>
      </c>
      <c r="C373" s="190"/>
      <c r="D373" s="255"/>
      <c r="E373" s="153"/>
      <c r="F373" s="153"/>
      <c r="G373" s="174"/>
      <c r="H373" s="174"/>
    </row>
    <row r="374" spans="1:8">
      <c r="A374" s="327" t="s">
        <v>40</v>
      </c>
      <c r="B374" s="354" t="s">
        <v>57</v>
      </c>
      <c r="C374" s="333" t="s">
        <v>59</v>
      </c>
      <c r="D374" s="334" t="s">
        <v>60</v>
      </c>
      <c r="E374" s="334" t="s">
        <v>61</v>
      </c>
      <c r="F374" s="335" t="s">
        <v>62</v>
      </c>
      <c r="G374" s="327" t="s">
        <v>0</v>
      </c>
      <c r="H374" s="327" t="s">
        <v>77</v>
      </c>
    </row>
    <row r="375" spans="1:8" ht="24">
      <c r="A375" s="210" t="s">
        <v>742</v>
      </c>
      <c r="B375" s="155" t="s">
        <v>925</v>
      </c>
      <c r="C375" s="176">
        <v>1</v>
      </c>
      <c r="D375" s="176">
        <v>1</v>
      </c>
      <c r="E375" s="177" t="s">
        <v>63</v>
      </c>
      <c r="F375" s="178">
        <v>0</v>
      </c>
      <c r="G375" s="179">
        <f t="shared" ref="G375:G381" si="17">C375*D375*F375</f>
        <v>0</v>
      </c>
      <c r="H375" s="179"/>
    </row>
    <row r="376" spans="1:8" ht="24">
      <c r="A376" s="210" t="s">
        <v>743</v>
      </c>
      <c r="B376" s="155" t="s">
        <v>929</v>
      </c>
      <c r="C376" s="176">
        <v>1</v>
      </c>
      <c r="D376" s="176">
        <v>1</v>
      </c>
      <c r="E376" s="177" t="s">
        <v>63</v>
      </c>
      <c r="F376" s="178">
        <v>0</v>
      </c>
      <c r="G376" s="179">
        <f t="shared" si="17"/>
        <v>0</v>
      </c>
      <c r="H376" s="179"/>
    </row>
    <row r="377" spans="1:8" ht="24">
      <c r="A377" s="210" t="s">
        <v>744</v>
      </c>
      <c r="B377" s="155" t="s">
        <v>709</v>
      </c>
      <c r="C377" s="176">
        <v>1</v>
      </c>
      <c r="D377" s="176">
        <v>1</v>
      </c>
      <c r="E377" s="177" t="s">
        <v>63</v>
      </c>
      <c r="F377" s="178">
        <v>0</v>
      </c>
      <c r="G377" s="179">
        <f t="shared" si="17"/>
        <v>0</v>
      </c>
      <c r="H377" s="179"/>
    </row>
    <row r="378" spans="1:8" ht="24">
      <c r="A378" s="210" t="s">
        <v>745</v>
      </c>
      <c r="B378" s="155" t="s">
        <v>711</v>
      </c>
      <c r="C378" s="176">
        <v>1</v>
      </c>
      <c r="D378" s="176">
        <v>1</v>
      </c>
      <c r="E378" s="177" t="s">
        <v>63</v>
      </c>
      <c r="F378" s="178">
        <v>0</v>
      </c>
      <c r="G378" s="179">
        <f t="shared" si="17"/>
        <v>0</v>
      </c>
      <c r="H378" s="179"/>
    </row>
    <row r="379" spans="1:8" ht="24">
      <c r="A379" s="210" t="s">
        <v>746</v>
      </c>
      <c r="B379" s="155" t="s">
        <v>1333</v>
      </c>
      <c r="C379" s="176">
        <v>1</v>
      </c>
      <c r="D379" s="176">
        <v>1</v>
      </c>
      <c r="E379" s="177" t="s">
        <v>63</v>
      </c>
      <c r="F379" s="178">
        <v>0</v>
      </c>
      <c r="G379" s="179">
        <f t="shared" si="17"/>
        <v>0</v>
      </c>
      <c r="H379" s="179"/>
    </row>
    <row r="380" spans="1:8" ht="24">
      <c r="A380" s="210" t="s">
        <v>747</v>
      </c>
      <c r="B380" s="155" t="s">
        <v>56</v>
      </c>
      <c r="C380" s="176">
        <v>1</v>
      </c>
      <c r="D380" s="176">
        <v>1</v>
      </c>
      <c r="E380" s="177" t="s">
        <v>63</v>
      </c>
      <c r="F380" s="178">
        <v>0</v>
      </c>
      <c r="G380" s="179">
        <f t="shared" si="17"/>
        <v>0</v>
      </c>
      <c r="H380" s="179"/>
    </row>
    <row r="381" spans="1:8" ht="24">
      <c r="A381" s="210" t="s">
        <v>748</v>
      </c>
      <c r="B381" s="155" t="s">
        <v>1171</v>
      </c>
      <c r="C381" s="176">
        <v>1</v>
      </c>
      <c r="D381" s="176">
        <v>1</v>
      </c>
      <c r="E381" s="177" t="s">
        <v>63</v>
      </c>
      <c r="F381" s="178">
        <v>0</v>
      </c>
      <c r="G381" s="179">
        <f t="shared" si="17"/>
        <v>0</v>
      </c>
      <c r="H381" s="179"/>
    </row>
    <row r="382" spans="1:8" s="168" customFormat="1" ht="18.75" customHeight="1">
      <c r="A382" s="355">
        <v>30</v>
      </c>
      <c r="B382" s="350" t="s">
        <v>1260</v>
      </c>
      <c r="C382" s="346"/>
      <c r="D382" s="362"/>
      <c r="E382" s="347"/>
      <c r="F382" s="347"/>
      <c r="G382" s="187">
        <f>SUM(G375:G381)</f>
        <v>0</v>
      </c>
      <c r="H382" s="187">
        <f>SUM(H375:H381)</f>
        <v>0</v>
      </c>
    </row>
    <row r="383" spans="1:8">
      <c r="A383" s="188"/>
      <c r="B383" s="189"/>
      <c r="C383" s="189"/>
      <c r="D383" s="206"/>
      <c r="E383" s="157"/>
      <c r="F383" s="157"/>
      <c r="G383" s="172"/>
      <c r="H383" s="172"/>
    </row>
    <row r="384" spans="1:8">
      <c r="A384" s="207">
        <v>31</v>
      </c>
      <c r="B384" s="190" t="s">
        <v>1298</v>
      </c>
      <c r="C384" s="190"/>
      <c r="D384" s="255"/>
      <c r="E384" s="153"/>
      <c r="F384" s="153"/>
      <c r="G384" s="174"/>
      <c r="H384" s="174"/>
    </row>
    <row r="385" spans="1:8">
      <c r="A385" s="327" t="s">
        <v>40</v>
      </c>
      <c r="B385" s="354" t="s">
        <v>57</v>
      </c>
      <c r="C385" s="333" t="s">
        <v>59</v>
      </c>
      <c r="D385" s="334" t="s">
        <v>60</v>
      </c>
      <c r="E385" s="334" t="s">
        <v>61</v>
      </c>
      <c r="F385" s="335" t="s">
        <v>62</v>
      </c>
      <c r="G385" s="327" t="s">
        <v>0</v>
      </c>
      <c r="H385" s="327" t="s">
        <v>77</v>
      </c>
    </row>
    <row r="386" spans="1:8" ht="24">
      <c r="A386" s="210" t="s">
        <v>749</v>
      </c>
      <c r="B386" s="155" t="s">
        <v>249</v>
      </c>
      <c r="C386" s="176">
        <v>1</v>
      </c>
      <c r="D386" s="176">
        <v>1</v>
      </c>
      <c r="E386" s="177" t="s">
        <v>63</v>
      </c>
      <c r="F386" s="178">
        <v>0</v>
      </c>
      <c r="G386" s="179">
        <f>C386*D386*F386</f>
        <v>0</v>
      </c>
      <c r="H386" s="179"/>
    </row>
    <row r="387" spans="1:8" ht="24">
      <c r="A387" s="210" t="s">
        <v>750</v>
      </c>
      <c r="B387" s="155" t="s">
        <v>751</v>
      </c>
      <c r="C387" s="176">
        <v>1</v>
      </c>
      <c r="D387" s="176">
        <v>1</v>
      </c>
      <c r="E387" s="177" t="s">
        <v>63</v>
      </c>
      <c r="F387" s="178">
        <v>0</v>
      </c>
      <c r="G387" s="179">
        <f>C387*D387*F387</f>
        <v>0</v>
      </c>
      <c r="H387" s="179"/>
    </row>
    <row r="388" spans="1:8" ht="24">
      <c r="A388" s="212" t="s">
        <v>752</v>
      </c>
      <c r="B388" s="155" t="s">
        <v>753</v>
      </c>
      <c r="C388" s="176">
        <v>1</v>
      </c>
      <c r="D388" s="176">
        <v>1</v>
      </c>
      <c r="E388" s="177" t="s">
        <v>63</v>
      </c>
      <c r="F388" s="178">
        <v>0</v>
      </c>
      <c r="G388" s="179">
        <f>C388*D388*F388</f>
        <v>0</v>
      </c>
      <c r="H388" s="179"/>
    </row>
    <row r="389" spans="1:8">
      <c r="A389" s="256">
        <v>31.1</v>
      </c>
      <c r="B389" s="191" t="s">
        <v>354</v>
      </c>
      <c r="C389" s="244"/>
      <c r="D389" s="245"/>
      <c r="E389" s="246"/>
      <c r="F389" s="247"/>
      <c r="G389" s="257">
        <f>SUM(F389:F392)</f>
        <v>0</v>
      </c>
      <c r="H389" s="258"/>
    </row>
    <row r="390" spans="1:8">
      <c r="A390" s="256"/>
      <c r="B390" s="259" t="s">
        <v>351</v>
      </c>
      <c r="C390" s="248">
        <v>1</v>
      </c>
      <c r="D390" s="248">
        <v>1</v>
      </c>
      <c r="E390" s="249" t="s">
        <v>63</v>
      </c>
      <c r="F390" s="250">
        <v>0</v>
      </c>
      <c r="G390" s="260"/>
      <c r="H390" s="261"/>
    </row>
    <row r="391" spans="1:8">
      <c r="A391" s="256"/>
      <c r="B391" s="262" t="s">
        <v>352</v>
      </c>
      <c r="C391" s="248">
        <v>1</v>
      </c>
      <c r="D391" s="248">
        <v>1</v>
      </c>
      <c r="E391" s="249" t="s">
        <v>63</v>
      </c>
      <c r="F391" s="250">
        <v>0</v>
      </c>
      <c r="G391" s="260"/>
      <c r="H391" s="261"/>
    </row>
    <row r="392" spans="1:8">
      <c r="A392" s="263"/>
      <c r="B392" s="181" t="s">
        <v>353</v>
      </c>
      <c r="C392" s="251">
        <v>1</v>
      </c>
      <c r="D392" s="251">
        <v>1</v>
      </c>
      <c r="E392" s="252" t="s">
        <v>63</v>
      </c>
      <c r="F392" s="253">
        <v>0</v>
      </c>
      <c r="G392" s="264"/>
      <c r="H392" s="265"/>
    </row>
    <row r="393" spans="1:8" ht="24">
      <c r="A393" s="211" t="s">
        <v>754</v>
      </c>
      <c r="B393" s="181" t="s">
        <v>755</v>
      </c>
      <c r="C393" s="176">
        <v>1</v>
      </c>
      <c r="D393" s="176">
        <v>1</v>
      </c>
      <c r="E393" s="177" t="s">
        <v>63</v>
      </c>
      <c r="F393" s="178">
        <v>0</v>
      </c>
      <c r="G393" s="179">
        <f t="shared" ref="G393:G399" si="18">C393*D393*F393</f>
        <v>0</v>
      </c>
      <c r="H393" s="179"/>
    </row>
    <row r="394" spans="1:8" ht="24">
      <c r="A394" s="210" t="s">
        <v>756</v>
      </c>
      <c r="B394" s="155" t="s">
        <v>757</v>
      </c>
      <c r="C394" s="176">
        <v>1</v>
      </c>
      <c r="D394" s="176">
        <v>1</v>
      </c>
      <c r="E394" s="177" t="s">
        <v>63</v>
      </c>
      <c r="F394" s="178">
        <v>0</v>
      </c>
      <c r="G394" s="179">
        <f t="shared" si="18"/>
        <v>0</v>
      </c>
      <c r="H394" s="179"/>
    </row>
    <row r="395" spans="1:8" ht="24">
      <c r="A395" s="210" t="s">
        <v>758</v>
      </c>
      <c r="B395" s="155" t="s">
        <v>721</v>
      </c>
      <c r="C395" s="176">
        <v>1</v>
      </c>
      <c r="D395" s="176">
        <v>1</v>
      </c>
      <c r="E395" s="177" t="s">
        <v>63</v>
      </c>
      <c r="F395" s="178">
        <v>0</v>
      </c>
      <c r="G395" s="179">
        <f t="shared" si="18"/>
        <v>0</v>
      </c>
      <c r="H395" s="179"/>
    </row>
    <row r="396" spans="1:8" ht="24">
      <c r="A396" s="210" t="s">
        <v>759</v>
      </c>
      <c r="B396" s="155" t="s">
        <v>723</v>
      </c>
      <c r="C396" s="176">
        <v>1</v>
      </c>
      <c r="D396" s="176">
        <v>1</v>
      </c>
      <c r="E396" s="177" t="s">
        <v>63</v>
      </c>
      <c r="F396" s="178">
        <v>0</v>
      </c>
      <c r="G396" s="179">
        <f t="shared" si="18"/>
        <v>0</v>
      </c>
      <c r="H396" s="179"/>
    </row>
    <row r="397" spans="1:8" ht="24">
      <c r="A397" s="210" t="s">
        <v>760</v>
      </c>
      <c r="B397" s="155" t="s">
        <v>761</v>
      </c>
      <c r="C397" s="176">
        <v>1</v>
      </c>
      <c r="D397" s="176">
        <v>1</v>
      </c>
      <c r="E397" s="177" t="s">
        <v>63</v>
      </c>
      <c r="F397" s="178">
        <v>0</v>
      </c>
      <c r="G397" s="179">
        <f t="shared" si="18"/>
        <v>0</v>
      </c>
      <c r="H397" s="179"/>
    </row>
    <row r="398" spans="1:8" ht="24">
      <c r="A398" s="210" t="s">
        <v>762</v>
      </c>
      <c r="B398" s="155" t="s">
        <v>1219</v>
      </c>
      <c r="C398" s="176">
        <v>1</v>
      </c>
      <c r="D398" s="176">
        <v>1</v>
      </c>
      <c r="E398" s="177" t="s">
        <v>63</v>
      </c>
      <c r="F398" s="178">
        <v>0</v>
      </c>
      <c r="G398" s="179">
        <f t="shared" si="18"/>
        <v>0</v>
      </c>
      <c r="H398" s="179"/>
    </row>
    <row r="399" spans="1:8" ht="24">
      <c r="A399" s="210" t="s">
        <v>763</v>
      </c>
      <c r="B399" s="155" t="s">
        <v>1171</v>
      </c>
      <c r="C399" s="176">
        <v>1</v>
      </c>
      <c r="D399" s="176">
        <v>1</v>
      </c>
      <c r="E399" s="177" t="s">
        <v>63</v>
      </c>
      <c r="F399" s="178">
        <v>0</v>
      </c>
      <c r="G399" s="179">
        <f t="shared" si="18"/>
        <v>0</v>
      </c>
      <c r="H399" s="179"/>
    </row>
    <row r="400" spans="1:8" s="168" customFormat="1" ht="18.75" customHeight="1">
      <c r="A400" s="355">
        <v>31</v>
      </c>
      <c r="B400" s="350" t="s">
        <v>764</v>
      </c>
      <c r="C400" s="346"/>
      <c r="D400" s="362"/>
      <c r="E400" s="347"/>
      <c r="F400" s="347"/>
      <c r="G400" s="187">
        <f>SUM(G386:G399)</f>
        <v>0</v>
      </c>
      <c r="H400" s="187">
        <f>SUM(H386:H399)</f>
        <v>0</v>
      </c>
    </row>
    <row r="401" spans="1:8">
      <c r="A401" s="206"/>
      <c r="B401" s="189"/>
      <c r="C401" s="189"/>
      <c r="D401" s="206"/>
      <c r="E401" s="157"/>
      <c r="F401" s="157"/>
      <c r="G401" s="174"/>
      <c r="H401" s="174"/>
    </row>
    <row r="402" spans="1:8">
      <c r="A402" s="207">
        <v>32</v>
      </c>
      <c r="B402" s="190" t="s">
        <v>1299</v>
      </c>
      <c r="C402" s="190"/>
      <c r="D402" s="255"/>
      <c r="E402" s="153"/>
      <c r="F402" s="153"/>
      <c r="G402" s="174"/>
      <c r="H402" s="174"/>
    </row>
    <row r="403" spans="1:8">
      <c r="A403" s="327" t="s">
        <v>40</v>
      </c>
      <c r="B403" s="354" t="s">
        <v>57</v>
      </c>
      <c r="C403" s="333" t="s">
        <v>59</v>
      </c>
      <c r="D403" s="334" t="s">
        <v>60</v>
      </c>
      <c r="E403" s="334" t="s">
        <v>61</v>
      </c>
      <c r="F403" s="335" t="s">
        <v>62</v>
      </c>
      <c r="G403" s="327" t="s">
        <v>0</v>
      </c>
      <c r="H403" s="327" t="s">
        <v>77</v>
      </c>
    </row>
    <row r="404" spans="1:8" ht="24">
      <c r="A404" s="210" t="s">
        <v>765</v>
      </c>
      <c r="B404" s="155" t="s">
        <v>766</v>
      </c>
      <c r="C404" s="176">
        <v>1</v>
      </c>
      <c r="D404" s="176">
        <v>1</v>
      </c>
      <c r="E404" s="177" t="s">
        <v>63</v>
      </c>
      <c r="F404" s="178">
        <v>0</v>
      </c>
      <c r="G404" s="179">
        <f>C404*D404*F404</f>
        <v>0</v>
      </c>
      <c r="H404" s="179"/>
    </row>
    <row r="405" spans="1:8" ht="24">
      <c r="A405" s="210" t="s">
        <v>767</v>
      </c>
      <c r="B405" s="155" t="s">
        <v>768</v>
      </c>
      <c r="C405" s="176">
        <v>1</v>
      </c>
      <c r="D405" s="176">
        <v>1</v>
      </c>
      <c r="E405" s="177" t="s">
        <v>63</v>
      </c>
      <c r="F405" s="178">
        <v>0</v>
      </c>
      <c r="G405" s="179">
        <f>C405*D405*F405</f>
        <v>0</v>
      </c>
      <c r="H405" s="179"/>
    </row>
    <row r="406" spans="1:8">
      <c r="A406" s="266">
        <v>32.15</v>
      </c>
      <c r="B406" s="156" t="s">
        <v>357</v>
      </c>
      <c r="C406" s="244"/>
      <c r="D406" s="245"/>
      <c r="E406" s="246"/>
      <c r="F406" s="247"/>
      <c r="G406" s="221">
        <f>SUM(F406:F408)</f>
        <v>0</v>
      </c>
      <c r="H406" s="222"/>
    </row>
    <row r="407" spans="1:8">
      <c r="A407" s="267"/>
      <c r="B407" s="259" t="s">
        <v>355</v>
      </c>
      <c r="C407" s="248">
        <v>1</v>
      </c>
      <c r="D407" s="248">
        <v>1</v>
      </c>
      <c r="E407" s="249" t="s">
        <v>63</v>
      </c>
      <c r="F407" s="250">
        <v>0</v>
      </c>
      <c r="G407" s="228"/>
      <c r="H407" s="229"/>
    </row>
    <row r="408" spans="1:8">
      <c r="A408" s="268"/>
      <c r="B408" s="269" t="s">
        <v>356</v>
      </c>
      <c r="C408" s="251">
        <v>1</v>
      </c>
      <c r="D408" s="251">
        <v>1</v>
      </c>
      <c r="E408" s="252" t="s">
        <v>63</v>
      </c>
      <c r="F408" s="253">
        <v>0</v>
      </c>
      <c r="G408" s="228"/>
      <c r="H408" s="241"/>
    </row>
    <row r="409" spans="1:8" ht="24">
      <c r="A409" s="211" t="s">
        <v>769</v>
      </c>
      <c r="B409" s="181" t="s">
        <v>770</v>
      </c>
      <c r="C409" s="176">
        <v>1</v>
      </c>
      <c r="D409" s="176">
        <v>1</v>
      </c>
      <c r="E409" s="177" t="s">
        <v>63</v>
      </c>
      <c r="F409" s="178">
        <v>0</v>
      </c>
      <c r="G409" s="179">
        <f t="shared" ref="G409:G415" si="19">C409*D409*F409</f>
        <v>0</v>
      </c>
      <c r="H409" s="179"/>
    </row>
    <row r="410" spans="1:8" ht="24">
      <c r="A410" s="210" t="s">
        <v>771</v>
      </c>
      <c r="B410" s="155" t="s">
        <v>772</v>
      </c>
      <c r="C410" s="176">
        <v>1</v>
      </c>
      <c r="D410" s="176">
        <v>1</v>
      </c>
      <c r="E410" s="177" t="s">
        <v>63</v>
      </c>
      <c r="F410" s="178">
        <v>0</v>
      </c>
      <c r="G410" s="179">
        <f t="shared" si="19"/>
        <v>0</v>
      </c>
      <c r="H410" s="179"/>
    </row>
    <row r="411" spans="1:8" ht="24">
      <c r="A411" s="210" t="s">
        <v>773</v>
      </c>
      <c r="B411" s="155" t="s">
        <v>774</v>
      </c>
      <c r="C411" s="176">
        <v>1</v>
      </c>
      <c r="D411" s="176">
        <v>1</v>
      </c>
      <c r="E411" s="177" t="s">
        <v>63</v>
      </c>
      <c r="F411" s="178">
        <v>0</v>
      </c>
      <c r="G411" s="179">
        <f t="shared" si="19"/>
        <v>0</v>
      </c>
      <c r="H411" s="179"/>
    </row>
    <row r="412" spans="1:8" ht="25.5" customHeight="1">
      <c r="A412" s="270" t="s">
        <v>775</v>
      </c>
      <c r="B412" s="271" t="s">
        <v>776</v>
      </c>
      <c r="C412" s="176">
        <v>1</v>
      </c>
      <c r="D412" s="176">
        <v>1</v>
      </c>
      <c r="E412" s="177" t="s">
        <v>63</v>
      </c>
      <c r="F412" s="178">
        <v>0</v>
      </c>
      <c r="G412" s="179">
        <f t="shared" si="19"/>
        <v>0</v>
      </c>
      <c r="H412" s="179"/>
    </row>
    <row r="413" spans="1:8" ht="24">
      <c r="A413" s="210" t="s">
        <v>777</v>
      </c>
      <c r="B413" s="155" t="s">
        <v>778</v>
      </c>
      <c r="C413" s="176">
        <v>1</v>
      </c>
      <c r="D413" s="176">
        <v>1</v>
      </c>
      <c r="E413" s="177" t="s">
        <v>63</v>
      </c>
      <c r="F413" s="178">
        <v>0</v>
      </c>
      <c r="G413" s="179">
        <f t="shared" si="19"/>
        <v>0</v>
      </c>
      <c r="H413" s="179"/>
    </row>
    <row r="414" spans="1:8" ht="24">
      <c r="A414" s="210" t="s">
        <v>779</v>
      </c>
      <c r="B414" s="155" t="s">
        <v>1219</v>
      </c>
      <c r="C414" s="176">
        <v>1</v>
      </c>
      <c r="D414" s="176">
        <v>1</v>
      </c>
      <c r="E414" s="177" t="s">
        <v>63</v>
      </c>
      <c r="F414" s="178">
        <v>0</v>
      </c>
      <c r="G414" s="179">
        <f t="shared" si="19"/>
        <v>0</v>
      </c>
      <c r="H414" s="179"/>
    </row>
    <row r="415" spans="1:8" ht="24">
      <c r="A415" s="272">
        <v>32.950000000000003</v>
      </c>
      <c r="B415" s="155" t="s">
        <v>1171</v>
      </c>
      <c r="C415" s="176">
        <v>1</v>
      </c>
      <c r="D415" s="176">
        <v>1</v>
      </c>
      <c r="E415" s="177" t="s">
        <v>63</v>
      </c>
      <c r="F415" s="178">
        <v>0</v>
      </c>
      <c r="G415" s="179">
        <f t="shared" si="19"/>
        <v>0</v>
      </c>
      <c r="H415" s="179"/>
    </row>
    <row r="416" spans="1:8" s="168" customFormat="1" ht="18.75" customHeight="1">
      <c r="A416" s="355">
        <v>32</v>
      </c>
      <c r="B416" s="350" t="s">
        <v>1300</v>
      </c>
      <c r="C416" s="346"/>
      <c r="D416" s="362"/>
      <c r="E416" s="347"/>
      <c r="F416" s="347"/>
      <c r="G416" s="187">
        <f>SUM(G404:G415)</f>
        <v>0</v>
      </c>
      <c r="H416" s="187">
        <f>SUM(H404:H415)</f>
        <v>0</v>
      </c>
    </row>
    <row r="417" spans="1:8">
      <c r="A417" s="188"/>
      <c r="B417" s="189"/>
      <c r="C417" s="189"/>
      <c r="D417" s="206"/>
      <c r="E417" s="157"/>
      <c r="F417" s="157"/>
      <c r="G417" s="172"/>
      <c r="H417" s="172"/>
    </row>
    <row r="418" spans="1:8">
      <c r="A418" s="207">
        <v>33</v>
      </c>
      <c r="B418" s="190" t="s">
        <v>358</v>
      </c>
      <c r="C418" s="190"/>
      <c r="D418" s="255"/>
      <c r="E418" s="153"/>
      <c r="F418" s="153"/>
      <c r="G418" s="174"/>
      <c r="H418" s="174"/>
    </row>
    <row r="419" spans="1:8">
      <c r="A419" s="327" t="s">
        <v>40</v>
      </c>
      <c r="B419" s="354" t="s">
        <v>57</v>
      </c>
      <c r="C419" s="333" t="s">
        <v>59</v>
      </c>
      <c r="D419" s="334" t="s">
        <v>60</v>
      </c>
      <c r="E419" s="334" t="s">
        <v>61</v>
      </c>
      <c r="F419" s="335" t="s">
        <v>62</v>
      </c>
      <c r="G419" s="327" t="s">
        <v>0</v>
      </c>
      <c r="H419" s="327" t="s">
        <v>77</v>
      </c>
    </row>
    <row r="420" spans="1:8" ht="24">
      <c r="A420" s="210" t="s">
        <v>780</v>
      </c>
      <c r="B420" s="155" t="s">
        <v>783</v>
      </c>
      <c r="C420" s="176">
        <v>1</v>
      </c>
      <c r="D420" s="176">
        <v>1</v>
      </c>
      <c r="E420" s="177" t="s">
        <v>63</v>
      </c>
      <c r="F420" s="178">
        <v>0</v>
      </c>
      <c r="G420" s="179">
        <f t="shared" ref="G420:G427" si="20">C420*D420*F420</f>
        <v>0</v>
      </c>
      <c r="H420" s="179"/>
    </row>
    <row r="421" spans="1:8" ht="24">
      <c r="A421" s="210" t="s">
        <v>781</v>
      </c>
      <c r="B421" s="155" t="s">
        <v>782</v>
      </c>
      <c r="C421" s="176">
        <v>1</v>
      </c>
      <c r="D421" s="176">
        <v>1</v>
      </c>
      <c r="E421" s="177" t="s">
        <v>63</v>
      </c>
      <c r="F421" s="178">
        <v>0</v>
      </c>
      <c r="G421" s="179">
        <f t="shared" si="20"/>
        <v>0</v>
      </c>
      <c r="H421" s="179"/>
    </row>
    <row r="422" spans="1:8" ht="24">
      <c r="A422" s="210" t="s">
        <v>784</v>
      </c>
      <c r="B422" s="155" t="s">
        <v>785</v>
      </c>
      <c r="C422" s="176">
        <v>1</v>
      </c>
      <c r="D422" s="176">
        <v>1</v>
      </c>
      <c r="E422" s="177" t="s">
        <v>63</v>
      </c>
      <c r="F422" s="178">
        <v>0</v>
      </c>
      <c r="G422" s="179">
        <f t="shared" si="20"/>
        <v>0</v>
      </c>
      <c r="H422" s="179"/>
    </row>
    <row r="423" spans="1:8" ht="24">
      <c r="A423" s="210" t="s">
        <v>786</v>
      </c>
      <c r="B423" s="155" t="s">
        <v>787</v>
      </c>
      <c r="C423" s="176">
        <v>1</v>
      </c>
      <c r="D423" s="176">
        <v>1</v>
      </c>
      <c r="E423" s="177" t="s">
        <v>63</v>
      </c>
      <c r="F423" s="178">
        <v>0</v>
      </c>
      <c r="G423" s="179">
        <f t="shared" si="20"/>
        <v>0</v>
      </c>
      <c r="H423" s="179"/>
    </row>
    <row r="424" spans="1:8" ht="24">
      <c r="A424" s="210" t="s">
        <v>788</v>
      </c>
      <c r="B424" s="155" t="s">
        <v>789</v>
      </c>
      <c r="C424" s="176">
        <v>1</v>
      </c>
      <c r="D424" s="176">
        <v>1</v>
      </c>
      <c r="E424" s="177" t="s">
        <v>63</v>
      </c>
      <c r="F424" s="178">
        <v>0</v>
      </c>
      <c r="G424" s="179">
        <f t="shared" si="20"/>
        <v>0</v>
      </c>
      <c r="H424" s="179"/>
    </row>
    <row r="425" spans="1:8" ht="24">
      <c r="A425" s="210" t="s">
        <v>790</v>
      </c>
      <c r="B425" s="155" t="s">
        <v>95</v>
      </c>
      <c r="C425" s="176">
        <v>1</v>
      </c>
      <c r="D425" s="176">
        <v>1</v>
      </c>
      <c r="E425" s="177" t="s">
        <v>63</v>
      </c>
      <c r="F425" s="178">
        <v>0</v>
      </c>
      <c r="G425" s="179">
        <f t="shared" si="20"/>
        <v>0</v>
      </c>
      <c r="H425" s="179"/>
    </row>
    <row r="426" spans="1:8" ht="24">
      <c r="A426" s="210" t="s">
        <v>791</v>
      </c>
      <c r="B426" s="155" t="s">
        <v>792</v>
      </c>
      <c r="C426" s="176">
        <v>1</v>
      </c>
      <c r="D426" s="176">
        <v>1</v>
      </c>
      <c r="E426" s="177" t="s">
        <v>63</v>
      </c>
      <c r="F426" s="178">
        <v>0</v>
      </c>
      <c r="G426" s="179">
        <f t="shared" si="20"/>
        <v>0</v>
      </c>
      <c r="H426" s="179"/>
    </row>
    <row r="427" spans="1:8" ht="24">
      <c r="A427" s="210" t="s">
        <v>793</v>
      </c>
      <c r="B427" s="155" t="s">
        <v>1171</v>
      </c>
      <c r="C427" s="176">
        <v>1</v>
      </c>
      <c r="D427" s="176">
        <v>1</v>
      </c>
      <c r="E427" s="177" t="s">
        <v>63</v>
      </c>
      <c r="F427" s="178">
        <v>0</v>
      </c>
      <c r="G427" s="179">
        <f t="shared" si="20"/>
        <v>0</v>
      </c>
      <c r="H427" s="179"/>
    </row>
    <row r="428" spans="1:8" s="168" customFormat="1" ht="18.75" customHeight="1">
      <c r="A428" s="355">
        <v>33</v>
      </c>
      <c r="B428" s="350" t="s">
        <v>794</v>
      </c>
      <c r="C428" s="346"/>
      <c r="D428" s="362"/>
      <c r="E428" s="347"/>
      <c r="F428" s="347"/>
      <c r="G428" s="187">
        <f>SUM(G420:G427)</f>
        <v>0</v>
      </c>
      <c r="H428" s="187">
        <f>SUM(H420:H427)</f>
        <v>0</v>
      </c>
    </row>
    <row r="429" spans="1:8">
      <c r="A429" s="206"/>
      <c r="B429" s="189"/>
      <c r="C429" s="189"/>
      <c r="D429" s="206"/>
      <c r="E429" s="157"/>
      <c r="F429" s="157"/>
      <c r="G429" s="174"/>
      <c r="H429" s="174"/>
    </row>
    <row r="430" spans="1:8">
      <c r="A430" s="207">
        <v>34</v>
      </c>
      <c r="B430" s="190" t="s">
        <v>359</v>
      </c>
      <c r="C430" s="190"/>
      <c r="D430" s="255"/>
      <c r="E430" s="153"/>
      <c r="F430" s="153"/>
      <c r="G430" s="174"/>
      <c r="H430" s="174"/>
    </row>
    <row r="431" spans="1:8">
      <c r="A431" s="327" t="s">
        <v>40</v>
      </c>
      <c r="B431" s="354" t="s">
        <v>57</v>
      </c>
      <c r="C431" s="333" t="s">
        <v>59</v>
      </c>
      <c r="D431" s="334" t="s">
        <v>60</v>
      </c>
      <c r="E431" s="334" t="s">
        <v>61</v>
      </c>
      <c r="F431" s="335" t="s">
        <v>62</v>
      </c>
      <c r="G431" s="327" t="s">
        <v>0</v>
      </c>
      <c r="H431" s="327" t="s">
        <v>77</v>
      </c>
    </row>
    <row r="432" spans="1:8" ht="24">
      <c r="A432" s="210" t="s">
        <v>795</v>
      </c>
      <c r="B432" s="155" t="s">
        <v>796</v>
      </c>
      <c r="C432" s="176">
        <v>1</v>
      </c>
      <c r="D432" s="176">
        <v>1</v>
      </c>
      <c r="E432" s="177" t="s">
        <v>63</v>
      </c>
      <c r="F432" s="178">
        <v>0</v>
      </c>
      <c r="G432" s="179">
        <f t="shared" ref="G432:G446" si="21">C432*D432*F432</f>
        <v>0</v>
      </c>
      <c r="H432" s="179"/>
    </row>
    <row r="433" spans="1:8" ht="24">
      <c r="A433" s="210" t="s">
        <v>797</v>
      </c>
      <c r="B433" s="155" t="s">
        <v>798</v>
      </c>
      <c r="C433" s="176">
        <v>1</v>
      </c>
      <c r="D433" s="176">
        <v>1</v>
      </c>
      <c r="E433" s="177" t="s">
        <v>63</v>
      </c>
      <c r="F433" s="178">
        <v>0</v>
      </c>
      <c r="G433" s="179">
        <f t="shared" si="21"/>
        <v>0</v>
      </c>
      <c r="H433" s="179"/>
    </row>
    <row r="434" spans="1:8" ht="24">
      <c r="A434" s="210" t="s">
        <v>799</v>
      </c>
      <c r="B434" s="155" t="s">
        <v>800</v>
      </c>
      <c r="C434" s="176">
        <v>1</v>
      </c>
      <c r="D434" s="176">
        <v>1</v>
      </c>
      <c r="E434" s="177" t="s">
        <v>63</v>
      </c>
      <c r="F434" s="178">
        <v>0</v>
      </c>
      <c r="G434" s="179">
        <f t="shared" si="21"/>
        <v>0</v>
      </c>
      <c r="H434" s="179"/>
    </row>
    <row r="435" spans="1:8" ht="24">
      <c r="A435" s="210" t="s">
        <v>801</v>
      </c>
      <c r="B435" s="155" t="s">
        <v>802</v>
      </c>
      <c r="C435" s="176">
        <v>1</v>
      </c>
      <c r="D435" s="176">
        <v>1</v>
      </c>
      <c r="E435" s="177" t="s">
        <v>63</v>
      </c>
      <c r="F435" s="178">
        <v>0</v>
      </c>
      <c r="G435" s="179">
        <f t="shared" si="21"/>
        <v>0</v>
      </c>
      <c r="H435" s="179"/>
    </row>
    <row r="436" spans="1:8" ht="26.25" customHeight="1">
      <c r="A436" s="210" t="s">
        <v>803</v>
      </c>
      <c r="B436" s="155" t="s">
        <v>804</v>
      </c>
      <c r="C436" s="176">
        <v>1</v>
      </c>
      <c r="D436" s="176">
        <v>1</v>
      </c>
      <c r="E436" s="177" t="s">
        <v>63</v>
      </c>
      <c r="F436" s="178">
        <v>0</v>
      </c>
      <c r="G436" s="179">
        <f t="shared" si="21"/>
        <v>0</v>
      </c>
      <c r="H436" s="179"/>
    </row>
    <row r="437" spans="1:8" ht="36">
      <c r="A437" s="270" t="s">
        <v>805</v>
      </c>
      <c r="B437" s="155" t="s">
        <v>806</v>
      </c>
      <c r="C437" s="176">
        <v>1</v>
      </c>
      <c r="D437" s="176">
        <v>1</v>
      </c>
      <c r="E437" s="177" t="s">
        <v>63</v>
      </c>
      <c r="F437" s="178">
        <v>0</v>
      </c>
      <c r="G437" s="179">
        <f t="shared" si="21"/>
        <v>0</v>
      </c>
      <c r="H437" s="179"/>
    </row>
    <row r="438" spans="1:8" ht="24">
      <c r="A438" s="210" t="s">
        <v>807</v>
      </c>
      <c r="B438" s="155" t="s">
        <v>808</v>
      </c>
      <c r="C438" s="176">
        <v>1</v>
      </c>
      <c r="D438" s="176">
        <v>1</v>
      </c>
      <c r="E438" s="177" t="s">
        <v>63</v>
      </c>
      <c r="F438" s="178">
        <v>0</v>
      </c>
      <c r="G438" s="179">
        <f t="shared" si="21"/>
        <v>0</v>
      </c>
      <c r="H438" s="179"/>
    </row>
    <row r="439" spans="1:8" ht="24">
      <c r="A439" s="210" t="s">
        <v>810</v>
      </c>
      <c r="B439" s="155" t="s">
        <v>837</v>
      </c>
      <c r="C439" s="176">
        <v>1</v>
      </c>
      <c r="D439" s="176">
        <v>1</v>
      </c>
      <c r="E439" s="177" t="s">
        <v>63</v>
      </c>
      <c r="F439" s="178">
        <v>0</v>
      </c>
      <c r="G439" s="179">
        <f t="shared" si="21"/>
        <v>0</v>
      </c>
      <c r="H439" s="179"/>
    </row>
    <row r="440" spans="1:8" ht="24">
      <c r="A440" s="210" t="s">
        <v>811</v>
      </c>
      <c r="B440" s="155" t="s">
        <v>812</v>
      </c>
      <c r="C440" s="176">
        <v>1</v>
      </c>
      <c r="D440" s="176">
        <v>1</v>
      </c>
      <c r="E440" s="177" t="s">
        <v>63</v>
      </c>
      <c r="F440" s="178">
        <v>0</v>
      </c>
      <c r="G440" s="179">
        <f t="shared" si="21"/>
        <v>0</v>
      </c>
      <c r="H440" s="179"/>
    </row>
    <row r="441" spans="1:8" ht="24">
      <c r="A441" s="210" t="s">
        <v>813</v>
      </c>
      <c r="B441" s="155" t="s">
        <v>814</v>
      </c>
      <c r="C441" s="176">
        <v>1</v>
      </c>
      <c r="D441" s="176">
        <v>1</v>
      </c>
      <c r="E441" s="177" t="s">
        <v>63</v>
      </c>
      <c r="F441" s="178">
        <v>0</v>
      </c>
      <c r="G441" s="179">
        <f t="shared" si="21"/>
        <v>0</v>
      </c>
      <c r="H441" s="179"/>
    </row>
    <row r="442" spans="1:8" ht="24">
      <c r="A442" s="210" t="s">
        <v>815</v>
      </c>
      <c r="B442" s="155" t="s">
        <v>816</v>
      </c>
      <c r="C442" s="176">
        <v>1</v>
      </c>
      <c r="D442" s="176">
        <v>1</v>
      </c>
      <c r="E442" s="177" t="s">
        <v>63</v>
      </c>
      <c r="F442" s="178">
        <v>0</v>
      </c>
      <c r="G442" s="179">
        <f t="shared" si="21"/>
        <v>0</v>
      </c>
      <c r="H442" s="179"/>
    </row>
    <row r="443" spans="1:8" ht="24">
      <c r="A443" s="210" t="s">
        <v>817</v>
      </c>
      <c r="B443" s="155" t="s">
        <v>818</v>
      </c>
      <c r="C443" s="176">
        <v>1</v>
      </c>
      <c r="D443" s="176">
        <v>1</v>
      </c>
      <c r="E443" s="177" t="s">
        <v>63</v>
      </c>
      <c r="F443" s="178">
        <v>0</v>
      </c>
      <c r="G443" s="179">
        <f t="shared" si="21"/>
        <v>0</v>
      </c>
      <c r="H443" s="179"/>
    </row>
    <row r="444" spans="1:8" ht="24">
      <c r="A444" s="210" t="s">
        <v>819</v>
      </c>
      <c r="B444" s="155" t="s">
        <v>820</v>
      </c>
      <c r="C444" s="176">
        <v>1</v>
      </c>
      <c r="D444" s="176">
        <v>1</v>
      </c>
      <c r="E444" s="177" t="s">
        <v>63</v>
      </c>
      <c r="F444" s="178">
        <v>0</v>
      </c>
      <c r="G444" s="179">
        <f t="shared" si="21"/>
        <v>0</v>
      </c>
      <c r="H444" s="179"/>
    </row>
    <row r="445" spans="1:8" ht="24">
      <c r="A445" s="208" t="s">
        <v>821</v>
      </c>
      <c r="B445" s="155" t="s">
        <v>809</v>
      </c>
      <c r="C445" s="176">
        <v>1</v>
      </c>
      <c r="D445" s="176">
        <v>1</v>
      </c>
      <c r="E445" s="177" t="s">
        <v>63</v>
      </c>
      <c r="F445" s="178">
        <v>0</v>
      </c>
      <c r="G445" s="179">
        <f t="shared" si="21"/>
        <v>0</v>
      </c>
      <c r="H445" s="179"/>
    </row>
    <row r="446" spans="1:8" ht="24">
      <c r="A446" s="209" t="s">
        <v>822</v>
      </c>
      <c r="B446" s="181" t="s">
        <v>1171</v>
      </c>
      <c r="C446" s="176">
        <v>1</v>
      </c>
      <c r="D446" s="176">
        <v>1</v>
      </c>
      <c r="E446" s="177" t="s">
        <v>63</v>
      </c>
      <c r="F446" s="178">
        <v>0</v>
      </c>
      <c r="G446" s="179">
        <f t="shared" si="21"/>
        <v>0</v>
      </c>
      <c r="H446" s="179"/>
    </row>
    <row r="447" spans="1:8" s="168" customFormat="1" ht="18.75" customHeight="1">
      <c r="A447" s="355">
        <v>34</v>
      </c>
      <c r="B447" s="350" t="s">
        <v>1248</v>
      </c>
      <c r="C447" s="346"/>
      <c r="D447" s="362"/>
      <c r="E447" s="347"/>
      <c r="F447" s="347"/>
      <c r="G447" s="187">
        <f>SUM(G432:G446)</f>
        <v>0</v>
      </c>
      <c r="H447" s="187">
        <f>SUM(H432:H446)</f>
        <v>0</v>
      </c>
    </row>
    <row r="448" spans="1:8">
      <c r="A448" s="188"/>
      <c r="B448" s="189"/>
      <c r="C448" s="189"/>
      <c r="D448" s="206"/>
      <c r="E448" s="157"/>
      <c r="F448" s="157"/>
      <c r="G448" s="172"/>
      <c r="H448" s="172"/>
    </row>
    <row r="449" spans="1:8">
      <c r="A449" s="207">
        <v>35</v>
      </c>
      <c r="B449" s="190" t="s">
        <v>1249</v>
      </c>
      <c r="C449" s="190"/>
      <c r="D449" s="255"/>
      <c r="E449" s="153"/>
      <c r="F449" s="153"/>
      <c r="G449" s="174"/>
      <c r="H449" s="174"/>
    </row>
    <row r="450" spans="1:8">
      <c r="A450" s="327" t="s">
        <v>40</v>
      </c>
      <c r="B450" s="354" t="s">
        <v>57</v>
      </c>
      <c r="C450" s="333" t="s">
        <v>59</v>
      </c>
      <c r="D450" s="334" t="s">
        <v>60</v>
      </c>
      <c r="E450" s="334" t="s">
        <v>61</v>
      </c>
      <c r="F450" s="335" t="s">
        <v>62</v>
      </c>
      <c r="G450" s="327" t="s">
        <v>0</v>
      </c>
      <c r="H450" s="327" t="s">
        <v>77</v>
      </c>
    </row>
    <row r="451" spans="1:8" ht="24">
      <c r="A451" s="210" t="s">
        <v>823</v>
      </c>
      <c r="B451" s="155" t="s">
        <v>595</v>
      </c>
      <c r="C451" s="176">
        <v>1</v>
      </c>
      <c r="D451" s="176">
        <v>1</v>
      </c>
      <c r="E451" s="177" t="s">
        <v>63</v>
      </c>
      <c r="F451" s="178">
        <v>0</v>
      </c>
      <c r="G451" s="179">
        <f t="shared" ref="G451:G456" si="22">C451*D451*F451</f>
        <v>0</v>
      </c>
      <c r="H451" s="179"/>
    </row>
    <row r="452" spans="1:8" ht="24">
      <c r="A452" s="211" t="s">
        <v>596</v>
      </c>
      <c r="B452" s="181" t="s">
        <v>597</v>
      </c>
      <c r="C452" s="176">
        <v>1</v>
      </c>
      <c r="D452" s="176">
        <v>1</v>
      </c>
      <c r="E452" s="177" t="s">
        <v>63</v>
      </c>
      <c r="F452" s="178">
        <v>0</v>
      </c>
      <c r="G452" s="179">
        <f t="shared" si="22"/>
        <v>0</v>
      </c>
      <c r="H452" s="179"/>
    </row>
    <row r="453" spans="1:8" ht="24">
      <c r="A453" s="211" t="s">
        <v>598</v>
      </c>
      <c r="B453" s="181" t="s">
        <v>599</v>
      </c>
      <c r="C453" s="176">
        <v>1</v>
      </c>
      <c r="D453" s="176">
        <v>1</v>
      </c>
      <c r="E453" s="177" t="s">
        <v>63</v>
      </c>
      <c r="F453" s="178">
        <v>0</v>
      </c>
      <c r="G453" s="179">
        <f t="shared" si="22"/>
        <v>0</v>
      </c>
      <c r="H453" s="179"/>
    </row>
    <row r="454" spans="1:8" ht="24">
      <c r="A454" s="211" t="s">
        <v>600</v>
      </c>
      <c r="B454" s="181" t="s">
        <v>601</v>
      </c>
      <c r="C454" s="176">
        <v>1</v>
      </c>
      <c r="D454" s="176">
        <v>1</v>
      </c>
      <c r="E454" s="177" t="s">
        <v>63</v>
      </c>
      <c r="F454" s="178">
        <v>0</v>
      </c>
      <c r="G454" s="179">
        <f t="shared" si="22"/>
        <v>0</v>
      </c>
      <c r="H454" s="179"/>
    </row>
    <row r="455" spans="1:8" ht="24">
      <c r="A455" s="211" t="s">
        <v>602</v>
      </c>
      <c r="B455" s="181" t="s">
        <v>603</v>
      </c>
      <c r="C455" s="176">
        <v>1</v>
      </c>
      <c r="D455" s="176">
        <v>1</v>
      </c>
      <c r="E455" s="177" t="s">
        <v>63</v>
      </c>
      <c r="F455" s="178">
        <v>0</v>
      </c>
      <c r="G455" s="179">
        <f t="shared" si="22"/>
        <v>0</v>
      </c>
      <c r="H455" s="179"/>
    </row>
    <row r="456" spans="1:8" ht="24">
      <c r="A456" s="210" t="s">
        <v>604</v>
      </c>
      <c r="B456" s="155" t="s">
        <v>1171</v>
      </c>
      <c r="C456" s="176">
        <v>1</v>
      </c>
      <c r="D456" s="176">
        <v>1</v>
      </c>
      <c r="E456" s="177" t="s">
        <v>63</v>
      </c>
      <c r="F456" s="178">
        <v>0</v>
      </c>
      <c r="G456" s="179">
        <f t="shared" si="22"/>
        <v>0</v>
      </c>
      <c r="H456" s="179"/>
    </row>
    <row r="457" spans="1:8" s="168" customFormat="1" ht="18.75" customHeight="1">
      <c r="A457" s="355">
        <v>35</v>
      </c>
      <c r="B457" s="350" t="s">
        <v>1250</v>
      </c>
      <c r="C457" s="346"/>
      <c r="D457" s="362"/>
      <c r="E457" s="347"/>
      <c r="F457" s="347"/>
      <c r="G457" s="187">
        <f>SUM(G451:G456)</f>
        <v>0</v>
      </c>
      <c r="H457" s="187">
        <f>SUM(H451:H456)</f>
        <v>0</v>
      </c>
    </row>
    <row r="458" spans="1:8">
      <c r="A458" s="206"/>
      <c r="B458" s="189"/>
      <c r="C458" s="189"/>
      <c r="D458" s="206"/>
      <c r="E458" s="157"/>
      <c r="F458" s="157"/>
      <c r="G458" s="174"/>
      <c r="H458" s="174"/>
    </row>
    <row r="459" spans="1:8">
      <c r="A459" s="207">
        <v>36</v>
      </c>
      <c r="B459" s="190" t="s">
        <v>1301</v>
      </c>
      <c r="C459" s="190"/>
      <c r="D459" s="255"/>
      <c r="E459" s="153"/>
      <c r="F459" s="153"/>
      <c r="G459" s="174"/>
      <c r="H459" s="174"/>
    </row>
    <row r="460" spans="1:8">
      <c r="A460" s="327" t="s">
        <v>40</v>
      </c>
      <c r="B460" s="354" t="s">
        <v>57</v>
      </c>
      <c r="C460" s="333" t="s">
        <v>59</v>
      </c>
      <c r="D460" s="334" t="s">
        <v>60</v>
      </c>
      <c r="E460" s="334" t="s">
        <v>61</v>
      </c>
      <c r="F460" s="335" t="s">
        <v>62</v>
      </c>
      <c r="G460" s="327" t="s">
        <v>0</v>
      </c>
      <c r="H460" s="327" t="s">
        <v>77</v>
      </c>
    </row>
    <row r="461" spans="1:8" ht="24">
      <c r="A461" s="211" t="s">
        <v>605</v>
      </c>
      <c r="B461" s="181" t="s">
        <v>606</v>
      </c>
      <c r="C461" s="176">
        <v>1</v>
      </c>
      <c r="D461" s="176">
        <v>1</v>
      </c>
      <c r="E461" s="177" t="s">
        <v>63</v>
      </c>
      <c r="F461" s="178">
        <v>0</v>
      </c>
      <c r="G461" s="179">
        <f t="shared" ref="G461:G466" si="23">C461*D461*F461</f>
        <v>0</v>
      </c>
      <c r="H461" s="179"/>
    </row>
    <row r="462" spans="1:8" ht="24">
      <c r="A462" s="211" t="s">
        <v>607</v>
      </c>
      <c r="B462" s="181" t="s">
        <v>608</v>
      </c>
      <c r="C462" s="176">
        <v>1</v>
      </c>
      <c r="D462" s="176">
        <v>1</v>
      </c>
      <c r="E462" s="177" t="s">
        <v>63</v>
      </c>
      <c r="F462" s="178">
        <v>0</v>
      </c>
      <c r="G462" s="179">
        <f t="shared" si="23"/>
        <v>0</v>
      </c>
      <c r="H462" s="179"/>
    </row>
    <row r="463" spans="1:8" ht="24">
      <c r="A463" s="209" t="s">
        <v>609</v>
      </c>
      <c r="B463" s="181" t="s">
        <v>610</v>
      </c>
      <c r="C463" s="176">
        <v>1</v>
      </c>
      <c r="D463" s="176">
        <v>1</v>
      </c>
      <c r="E463" s="177" t="s">
        <v>63</v>
      </c>
      <c r="F463" s="178">
        <v>0</v>
      </c>
      <c r="G463" s="179">
        <f t="shared" si="23"/>
        <v>0</v>
      </c>
      <c r="H463" s="179"/>
    </row>
    <row r="464" spans="1:8" ht="24">
      <c r="A464" s="211" t="s">
        <v>611</v>
      </c>
      <c r="B464" s="181" t="s">
        <v>612</v>
      </c>
      <c r="C464" s="176">
        <v>1</v>
      </c>
      <c r="D464" s="176">
        <v>1</v>
      </c>
      <c r="E464" s="177" t="s">
        <v>63</v>
      </c>
      <c r="F464" s="178">
        <v>0</v>
      </c>
      <c r="G464" s="179">
        <f t="shared" si="23"/>
        <v>0</v>
      </c>
      <c r="H464" s="179"/>
    </row>
    <row r="465" spans="1:8" ht="24">
      <c r="A465" s="209" t="s">
        <v>613</v>
      </c>
      <c r="B465" s="181" t="s">
        <v>614</v>
      </c>
      <c r="C465" s="176">
        <v>1</v>
      </c>
      <c r="D465" s="176">
        <v>1</v>
      </c>
      <c r="E465" s="177" t="s">
        <v>63</v>
      </c>
      <c r="F465" s="178">
        <v>0</v>
      </c>
      <c r="G465" s="179">
        <f t="shared" si="23"/>
        <v>0</v>
      </c>
      <c r="H465" s="179"/>
    </row>
    <row r="466" spans="1:8" ht="24">
      <c r="A466" s="208" t="s">
        <v>615</v>
      </c>
      <c r="B466" s="155" t="s">
        <v>1171</v>
      </c>
      <c r="C466" s="176">
        <v>1</v>
      </c>
      <c r="D466" s="176">
        <v>1</v>
      </c>
      <c r="E466" s="177" t="s">
        <v>63</v>
      </c>
      <c r="F466" s="178">
        <v>0</v>
      </c>
      <c r="G466" s="179">
        <f t="shared" si="23"/>
        <v>0</v>
      </c>
      <c r="H466" s="179"/>
    </row>
    <row r="467" spans="1:8" s="168" customFormat="1" ht="18.75" customHeight="1">
      <c r="A467" s="355">
        <v>36</v>
      </c>
      <c r="B467" s="350" t="s">
        <v>1302</v>
      </c>
      <c r="C467" s="346"/>
      <c r="D467" s="362"/>
      <c r="E467" s="347"/>
      <c r="F467" s="347"/>
      <c r="G467" s="187">
        <f>SUM(G461:G466)</f>
        <v>0</v>
      </c>
      <c r="H467" s="187">
        <f>SUM(H461:H466)</f>
        <v>0</v>
      </c>
    </row>
    <row r="468" spans="1:8">
      <c r="A468" s="206"/>
      <c r="B468" s="189"/>
      <c r="C468" s="189"/>
      <c r="D468" s="206"/>
      <c r="E468" s="157"/>
      <c r="F468" s="157"/>
      <c r="G468" s="174"/>
      <c r="H468" s="174"/>
    </row>
    <row r="469" spans="1:8">
      <c r="A469" s="207">
        <v>37</v>
      </c>
      <c r="B469" s="190" t="s">
        <v>616</v>
      </c>
      <c r="C469" s="190"/>
      <c r="D469" s="255"/>
      <c r="E469" s="153"/>
      <c r="F469" s="153"/>
      <c r="G469" s="174"/>
      <c r="H469" s="174"/>
    </row>
    <row r="470" spans="1:8">
      <c r="A470" s="327" t="s">
        <v>40</v>
      </c>
      <c r="B470" s="354" t="s">
        <v>57</v>
      </c>
      <c r="C470" s="333" t="s">
        <v>59</v>
      </c>
      <c r="D470" s="334" t="s">
        <v>60</v>
      </c>
      <c r="E470" s="334" t="s">
        <v>61</v>
      </c>
      <c r="F470" s="335" t="s">
        <v>62</v>
      </c>
      <c r="G470" s="327" t="s">
        <v>0</v>
      </c>
      <c r="H470" s="327" t="s">
        <v>77</v>
      </c>
    </row>
    <row r="471" spans="1:8" ht="24">
      <c r="A471" s="210" t="s">
        <v>617</v>
      </c>
      <c r="B471" s="155" t="s">
        <v>618</v>
      </c>
      <c r="C471" s="176">
        <v>1</v>
      </c>
      <c r="D471" s="176">
        <v>1</v>
      </c>
      <c r="E471" s="177" t="s">
        <v>63</v>
      </c>
      <c r="F471" s="178">
        <v>0</v>
      </c>
      <c r="G471" s="179">
        <f>C471*D471*F471</f>
        <v>0</v>
      </c>
      <c r="H471" s="179"/>
    </row>
    <row r="472" spans="1:8" ht="24">
      <c r="A472" s="211" t="s">
        <v>619</v>
      </c>
      <c r="B472" s="181" t="s">
        <v>620</v>
      </c>
      <c r="C472" s="176">
        <v>1</v>
      </c>
      <c r="D472" s="176">
        <v>1</v>
      </c>
      <c r="E472" s="177" t="s">
        <v>63</v>
      </c>
      <c r="F472" s="178">
        <v>0</v>
      </c>
      <c r="G472" s="179">
        <f>C472*D472*F472</f>
        <v>0</v>
      </c>
      <c r="H472" s="179"/>
    </row>
    <row r="473" spans="1:8" ht="24">
      <c r="A473" s="211" t="s">
        <v>621</v>
      </c>
      <c r="B473" s="181" t="s">
        <v>622</v>
      </c>
      <c r="C473" s="176">
        <v>1</v>
      </c>
      <c r="D473" s="176">
        <v>1</v>
      </c>
      <c r="E473" s="177" t="s">
        <v>63</v>
      </c>
      <c r="F473" s="178">
        <v>0</v>
      </c>
      <c r="G473" s="179">
        <f>C473*D473*F473</f>
        <v>0</v>
      </c>
      <c r="H473" s="179"/>
    </row>
    <row r="474" spans="1:8" ht="24">
      <c r="A474" s="211" t="s">
        <v>623</v>
      </c>
      <c r="B474" s="181" t="s">
        <v>624</v>
      </c>
      <c r="C474" s="176">
        <v>1</v>
      </c>
      <c r="D474" s="176">
        <v>1</v>
      </c>
      <c r="E474" s="177" t="s">
        <v>63</v>
      </c>
      <c r="F474" s="178">
        <v>0</v>
      </c>
      <c r="G474" s="179">
        <f>C474*D474*F474</f>
        <v>0</v>
      </c>
      <c r="H474" s="179"/>
    </row>
    <row r="475" spans="1:8" ht="24">
      <c r="A475" s="210" t="s">
        <v>625</v>
      </c>
      <c r="B475" s="155" t="s">
        <v>1171</v>
      </c>
      <c r="C475" s="176">
        <v>1</v>
      </c>
      <c r="D475" s="176">
        <v>1</v>
      </c>
      <c r="E475" s="177" t="s">
        <v>63</v>
      </c>
      <c r="F475" s="178">
        <v>0</v>
      </c>
      <c r="G475" s="179">
        <f>C475*D475*F475</f>
        <v>0</v>
      </c>
      <c r="H475" s="179"/>
    </row>
    <row r="476" spans="1:8" s="168" customFormat="1" ht="18.75" customHeight="1">
      <c r="A476" s="355">
        <v>37</v>
      </c>
      <c r="B476" s="350" t="s">
        <v>626</v>
      </c>
      <c r="C476" s="346"/>
      <c r="D476" s="362"/>
      <c r="E476" s="347"/>
      <c r="F476" s="347"/>
      <c r="G476" s="187">
        <f>SUM(G471:G475)</f>
        <v>0</v>
      </c>
      <c r="H476" s="187">
        <f>SUM(H471:H475)</f>
        <v>0</v>
      </c>
    </row>
    <row r="477" spans="1:8">
      <c r="A477" s="188"/>
      <c r="B477" s="189"/>
      <c r="C477" s="189"/>
      <c r="D477" s="206"/>
      <c r="E477" s="157"/>
      <c r="F477" s="157"/>
      <c r="G477" s="172"/>
      <c r="H477" s="172"/>
    </row>
    <row r="478" spans="1:8">
      <c r="A478" s="207">
        <v>38</v>
      </c>
      <c r="B478" s="190" t="s">
        <v>1251</v>
      </c>
      <c r="C478" s="190"/>
      <c r="D478" s="255"/>
      <c r="E478" s="273"/>
      <c r="F478" s="273"/>
      <c r="G478" s="274"/>
      <c r="H478" s="274"/>
    </row>
    <row r="479" spans="1:8">
      <c r="A479" s="327" t="s">
        <v>40</v>
      </c>
      <c r="B479" s="354" t="s">
        <v>57</v>
      </c>
      <c r="C479" s="333" t="s">
        <v>59</v>
      </c>
      <c r="D479" s="334" t="s">
        <v>60</v>
      </c>
      <c r="E479" s="334" t="s">
        <v>61</v>
      </c>
      <c r="F479" s="335" t="s">
        <v>62</v>
      </c>
      <c r="G479" s="327" t="s">
        <v>0</v>
      </c>
      <c r="H479" s="327" t="s">
        <v>77</v>
      </c>
    </row>
    <row r="480" spans="1:8" ht="24">
      <c r="A480" s="211" t="s">
        <v>627</v>
      </c>
      <c r="B480" s="181" t="s">
        <v>618</v>
      </c>
      <c r="C480" s="176">
        <v>1</v>
      </c>
      <c r="D480" s="176">
        <v>1</v>
      </c>
      <c r="E480" s="177" t="s">
        <v>63</v>
      </c>
      <c r="F480" s="178">
        <v>0</v>
      </c>
      <c r="G480" s="179">
        <f t="shared" ref="G480:G488" si="24">C480*D480*F480</f>
        <v>0</v>
      </c>
      <c r="H480" s="179"/>
    </row>
    <row r="481" spans="1:8" ht="24">
      <c r="A481" s="211" t="s">
        <v>628</v>
      </c>
      <c r="B481" s="181" t="s">
        <v>620</v>
      </c>
      <c r="C481" s="176">
        <v>1</v>
      </c>
      <c r="D481" s="176">
        <v>1</v>
      </c>
      <c r="E481" s="177" t="s">
        <v>63</v>
      </c>
      <c r="F481" s="178">
        <v>0</v>
      </c>
      <c r="G481" s="179">
        <f t="shared" si="24"/>
        <v>0</v>
      </c>
      <c r="H481" s="179"/>
    </row>
    <row r="482" spans="1:8" ht="24">
      <c r="A482" s="211" t="s">
        <v>629</v>
      </c>
      <c r="B482" s="181" t="s">
        <v>630</v>
      </c>
      <c r="C482" s="176">
        <v>1</v>
      </c>
      <c r="D482" s="176">
        <v>1</v>
      </c>
      <c r="E482" s="177" t="s">
        <v>63</v>
      </c>
      <c r="F482" s="178">
        <v>0</v>
      </c>
      <c r="G482" s="179">
        <f t="shared" si="24"/>
        <v>0</v>
      </c>
      <c r="H482" s="179"/>
    </row>
    <row r="483" spans="1:8" ht="24">
      <c r="A483" s="211" t="s">
        <v>631</v>
      </c>
      <c r="B483" s="181" t="s">
        <v>624</v>
      </c>
      <c r="C483" s="176">
        <v>1</v>
      </c>
      <c r="D483" s="176">
        <v>1</v>
      </c>
      <c r="E483" s="177" t="s">
        <v>63</v>
      </c>
      <c r="F483" s="178">
        <v>0</v>
      </c>
      <c r="G483" s="179">
        <f t="shared" si="24"/>
        <v>0</v>
      </c>
      <c r="H483" s="179"/>
    </row>
    <row r="484" spans="1:8" ht="24">
      <c r="A484" s="211" t="s">
        <v>632</v>
      </c>
      <c r="B484" s="181" t="s">
        <v>633</v>
      </c>
      <c r="C484" s="176">
        <v>1</v>
      </c>
      <c r="D484" s="176">
        <v>1</v>
      </c>
      <c r="E484" s="177" t="s">
        <v>63</v>
      </c>
      <c r="F484" s="178">
        <v>0</v>
      </c>
      <c r="G484" s="179">
        <f t="shared" si="24"/>
        <v>0</v>
      </c>
      <c r="H484" s="179"/>
    </row>
    <row r="485" spans="1:8" ht="24">
      <c r="A485" s="211" t="s">
        <v>634</v>
      </c>
      <c r="B485" s="181" t="s">
        <v>635</v>
      </c>
      <c r="C485" s="176">
        <v>1</v>
      </c>
      <c r="D485" s="176">
        <v>1</v>
      </c>
      <c r="E485" s="177" t="s">
        <v>63</v>
      </c>
      <c r="F485" s="178">
        <v>0</v>
      </c>
      <c r="G485" s="179">
        <f t="shared" si="24"/>
        <v>0</v>
      </c>
      <c r="H485" s="179"/>
    </row>
    <row r="486" spans="1:8" ht="24">
      <c r="A486" s="211" t="s">
        <v>636</v>
      </c>
      <c r="B486" s="181" t="s">
        <v>637</v>
      </c>
      <c r="C486" s="176">
        <v>1</v>
      </c>
      <c r="D486" s="176">
        <v>1</v>
      </c>
      <c r="E486" s="177" t="s">
        <v>63</v>
      </c>
      <c r="F486" s="178">
        <v>0</v>
      </c>
      <c r="G486" s="179">
        <f t="shared" si="24"/>
        <v>0</v>
      </c>
      <c r="H486" s="179"/>
    </row>
    <row r="487" spans="1:8" ht="24">
      <c r="A487" s="211" t="s">
        <v>638</v>
      </c>
      <c r="B487" s="181" t="s">
        <v>639</v>
      </c>
      <c r="C487" s="176">
        <v>1</v>
      </c>
      <c r="D487" s="176">
        <v>1</v>
      </c>
      <c r="E487" s="177" t="s">
        <v>63</v>
      </c>
      <c r="F487" s="178">
        <v>0</v>
      </c>
      <c r="G487" s="179">
        <f t="shared" si="24"/>
        <v>0</v>
      </c>
      <c r="H487" s="179"/>
    </row>
    <row r="488" spans="1:8" ht="24">
      <c r="A488" s="210" t="s">
        <v>640</v>
      </c>
      <c r="B488" s="155" t="s">
        <v>1171</v>
      </c>
      <c r="C488" s="176">
        <v>1</v>
      </c>
      <c r="D488" s="176">
        <v>1</v>
      </c>
      <c r="E488" s="177" t="s">
        <v>63</v>
      </c>
      <c r="F488" s="178">
        <v>0</v>
      </c>
      <c r="G488" s="179">
        <f t="shared" si="24"/>
        <v>0</v>
      </c>
      <c r="H488" s="179"/>
    </row>
    <row r="489" spans="1:8" s="168" customFormat="1" ht="18.75" customHeight="1">
      <c r="A489" s="355">
        <v>38</v>
      </c>
      <c r="B489" s="350" t="s">
        <v>1252</v>
      </c>
      <c r="C489" s="346"/>
      <c r="D489" s="362"/>
      <c r="E489" s="347"/>
      <c r="F489" s="347"/>
      <c r="G489" s="187">
        <f>SUM(G480:G488)</f>
        <v>0</v>
      </c>
      <c r="H489" s="187">
        <f>SUM(H480:H488)</f>
        <v>0</v>
      </c>
    </row>
    <row r="490" spans="1:8">
      <c r="A490" s="206"/>
      <c r="B490" s="189"/>
      <c r="C490" s="189"/>
      <c r="D490" s="206"/>
      <c r="E490" s="157"/>
      <c r="F490" s="157"/>
      <c r="G490" s="174"/>
      <c r="H490" s="174"/>
    </row>
    <row r="491" spans="1:8">
      <c r="A491" s="207">
        <v>39</v>
      </c>
      <c r="B491" s="190" t="s">
        <v>1253</v>
      </c>
      <c r="C491" s="190"/>
      <c r="D491" s="255"/>
      <c r="E491" s="153"/>
      <c r="F491" s="153"/>
      <c r="G491" s="174"/>
      <c r="H491" s="174"/>
    </row>
    <row r="492" spans="1:8">
      <c r="A492" s="327" t="s">
        <v>40</v>
      </c>
      <c r="B492" s="354" t="s">
        <v>57</v>
      </c>
      <c r="C492" s="333" t="s">
        <v>59</v>
      </c>
      <c r="D492" s="334" t="s">
        <v>60</v>
      </c>
      <c r="E492" s="334" t="s">
        <v>61</v>
      </c>
      <c r="F492" s="335" t="s">
        <v>62</v>
      </c>
      <c r="G492" s="327" t="s">
        <v>0</v>
      </c>
      <c r="H492" s="327" t="s">
        <v>77</v>
      </c>
    </row>
    <row r="493" spans="1:8" ht="24">
      <c r="A493" s="210" t="s">
        <v>641</v>
      </c>
      <c r="B493" s="155" t="s">
        <v>618</v>
      </c>
      <c r="C493" s="176">
        <v>1</v>
      </c>
      <c r="D493" s="176">
        <v>1</v>
      </c>
      <c r="E493" s="177" t="s">
        <v>63</v>
      </c>
      <c r="F493" s="178">
        <v>0</v>
      </c>
      <c r="G493" s="179">
        <f>C493*D493*F493</f>
        <v>0</v>
      </c>
      <c r="H493" s="179"/>
    </row>
    <row r="494" spans="1:8" ht="24">
      <c r="A494" s="210" t="s">
        <v>642</v>
      </c>
      <c r="B494" s="155" t="s">
        <v>620</v>
      </c>
      <c r="C494" s="176">
        <v>1</v>
      </c>
      <c r="D494" s="176">
        <v>1</v>
      </c>
      <c r="E494" s="177" t="s">
        <v>63</v>
      </c>
      <c r="F494" s="178">
        <v>0</v>
      </c>
      <c r="G494" s="179">
        <f>C494*D494*F494</f>
        <v>0</v>
      </c>
      <c r="H494" s="179"/>
    </row>
    <row r="495" spans="1:8" ht="24">
      <c r="A495" s="210" t="s">
        <v>643</v>
      </c>
      <c r="B495" s="155" t="s">
        <v>644</v>
      </c>
      <c r="C495" s="176">
        <v>1</v>
      </c>
      <c r="D495" s="176">
        <v>1</v>
      </c>
      <c r="E495" s="177" t="s">
        <v>63</v>
      </c>
      <c r="F495" s="178">
        <v>0</v>
      </c>
      <c r="G495" s="179">
        <f>C495*D495*F495</f>
        <v>0</v>
      </c>
      <c r="H495" s="179"/>
    </row>
    <row r="496" spans="1:8" ht="24">
      <c r="A496" s="210" t="s">
        <v>645</v>
      </c>
      <c r="B496" s="155" t="s">
        <v>646</v>
      </c>
      <c r="C496" s="176">
        <v>1</v>
      </c>
      <c r="D496" s="176">
        <v>1</v>
      </c>
      <c r="E496" s="177" t="s">
        <v>63</v>
      </c>
      <c r="F496" s="178">
        <v>0</v>
      </c>
      <c r="G496" s="179">
        <f>C496*D496*F496</f>
        <v>0</v>
      </c>
      <c r="H496" s="179"/>
    </row>
    <row r="497" spans="1:8" ht="24">
      <c r="A497" s="210" t="s">
        <v>647</v>
      </c>
      <c r="B497" s="155" t="s">
        <v>1171</v>
      </c>
      <c r="C497" s="176">
        <v>1</v>
      </c>
      <c r="D497" s="176">
        <v>1</v>
      </c>
      <c r="E497" s="177" t="s">
        <v>63</v>
      </c>
      <c r="F497" s="178">
        <v>0</v>
      </c>
      <c r="G497" s="179">
        <f>C497*D497*F497</f>
        <v>0</v>
      </c>
      <c r="H497" s="179"/>
    </row>
    <row r="498" spans="1:8" s="168" customFormat="1" ht="18.75" customHeight="1">
      <c r="A498" s="355">
        <v>39</v>
      </c>
      <c r="B498" s="350" t="s">
        <v>1254</v>
      </c>
      <c r="C498" s="346"/>
      <c r="D498" s="362"/>
      <c r="E498" s="347"/>
      <c r="F498" s="347"/>
      <c r="G498" s="187">
        <f>SUM(G493:G497)</f>
        <v>0</v>
      </c>
      <c r="H498" s="187">
        <f>SUM(H493:H497)</f>
        <v>0</v>
      </c>
    </row>
    <row r="499" spans="1:8">
      <c r="A499" s="188"/>
      <c r="B499" s="189"/>
      <c r="C499" s="189"/>
      <c r="D499" s="206"/>
      <c r="E499" s="157"/>
      <c r="F499" s="157"/>
      <c r="G499" s="172"/>
      <c r="H499" s="172"/>
    </row>
    <row r="500" spans="1:8">
      <c r="A500" s="207">
        <v>40</v>
      </c>
      <c r="B500" s="190" t="s">
        <v>1255</v>
      </c>
      <c r="C500" s="190"/>
      <c r="D500" s="206"/>
      <c r="E500" s="157"/>
      <c r="F500" s="157"/>
      <c r="G500" s="172"/>
      <c r="H500" s="172"/>
    </row>
    <row r="501" spans="1:8">
      <c r="A501" s="327" t="s">
        <v>40</v>
      </c>
      <c r="B501" s="354" t="s">
        <v>57</v>
      </c>
      <c r="C501" s="333" t="s">
        <v>59</v>
      </c>
      <c r="D501" s="334" t="s">
        <v>60</v>
      </c>
      <c r="E501" s="334" t="s">
        <v>61</v>
      </c>
      <c r="F501" s="335" t="s">
        <v>62</v>
      </c>
      <c r="G501" s="327" t="s">
        <v>0</v>
      </c>
      <c r="H501" s="327" t="s">
        <v>77</v>
      </c>
    </row>
    <row r="502" spans="1:8" ht="24">
      <c r="A502" s="210" t="s">
        <v>648</v>
      </c>
      <c r="B502" s="155" t="s">
        <v>618</v>
      </c>
      <c r="C502" s="176">
        <v>1</v>
      </c>
      <c r="D502" s="176">
        <v>1</v>
      </c>
      <c r="E502" s="177" t="s">
        <v>63</v>
      </c>
      <c r="F502" s="178">
        <v>0</v>
      </c>
      <c r="G502" s="179">
        <f t="shared" ref="G502:G508" si="25">C502*D502*F502</f>
        <v>0</v>
      </c>
      <c r="H502" s="179"/>
    </row>
    <row r="503" spans="1:8" ht="24">
      <c r="A503" s="210" t="s">
        <v>649</v>
      </c>
      <c r="B503" s="155" t="s">
        <v>620</v>
      </c>
      <c r="C503" s="176">
        <v>1</v>
      </c>
      <c r="D503" s="176">
        <v>1</v>
      </c>
      <c r="E503" s="177" t="s">
        <v>63</v>
      </c>
      <c r="F503" s="178">
        <v>0</v>
      </c>
      <c r="G503" s="179">
        <f t="shared" si="25"/>
        <v>0</v>
      </c>
      <c r="H503" s="179"/>
    </row>
    <row r="504" spans="1:8" ht="24">
      <c r="A504" s="211" t="s">
        <v>650</v>
      </c>
      <c r="B504" s="181" t="s">
        <v>651</v>
      </c>
      <c r="C504" s="176">
        <v>1</v>
      </c>
      <c r="D504" s="176">
        <v>1</v>
      </c>
      <c r="E504" s="177" t="s">
        <v>63</v>
      </c>
      <c r="F504" s="178">
        <v>0</v>
      </c>
      <c r="G504" s="179">
        <f t="shared" si="25"/>
        <v>0</v>
      </c>
      <c r="H504" s="179"/>
    </row>
    <row r="505" spans="1:8" ht="24">
      <c r="A505" s="211" t="s">
        <v>652</v>
      </c>
      <c r="B505" s="181" t="s">
        <v>653</v>
      </c>
      <c r="C505" s="176">
        <v>1</v>
      </c>
      <c r="D505" s="176">
        <v>1</v>
      </c>
      <c r="E505" s="177" t="s">
        <v>63</v>
      </c>
      <c r="F505" s="178">
        <v>0</v>
      </c>
      <c r="G505" s="179">
        <f t="shared" si="25"/>
        <v>0</v>
      </c>
      <c r="H505" s="179"/>
    </row>
    <row r="506" spans="1:8" ht="24">
      <c r="A506" s="208" t="s">
        <v>654</v>
      </c>
      <c r="B506" s="155" t="s">
        <v>655</v>
      </c>
      <c r="C506" s="176">
        <v>1</v>
      </c>
      <c r="D506" s="176">
        <v>1</v>
      </c>
      <c r="E506" s="177" t="s">
        <v>63</v>
      </c>
      <c r="F506" s="178">
        <v>0</v>
      </c>
      <c r="G506" s="179">
        <f t="shared" si="25"/>
        <v>0</v>
      </c>
      <c r="H506" s="179"/>
    </row>
    <row r="507" spans="1:8" ht="24">
      <c r="A507" s="208" t="s">
        <v>656</v>
      </c>
      <c r="B507" s="155" t="s">
        <v>792</v>
      </c>
      <c r="C507" s="176">
        <v>1</v>
      </c>
      <c r="D507" s="176">
        <v>1</v>
      </c>
      <c r="E507" s="177" t="s">
        <v>63</v>
      </c>
      <c r="F507" s="178">
        <v>0</v>
      </c>
      <c r="G507" s="179">
        <f t="shared" si="25"/>
        <v>0</v>
      </c>
      <c r="H507" s="179"/>
    </row>
    <row r="508" spans="1:8" ht="24">
      <c r="A508" s="208" t="s">
        <v>657</v>
      </c>
      <c r="B508" s="155" t="s">
        <v>1171</v>
      </c>
      <c r="C508" s="176">
        <v>1</v>
      </c>
      <c r="D508" s="176">
        <v>1</v>
      </c>
      <c r="E508" s="177" t="s">
        <v>63</v>
      </c>
      <c r="F508" s="178">
        <v>0</v>
      </c>
      <c r="G508" s="179">
        <f t="shared" si="25"/>
        <v>0</v>
      </c>
      <c r="H508" s="179"/>
    </row>
    <row r="509" spans="1:8" s="168" customFormat="1" ht="18.75" customHeight="1">
      <c r="A509" s="355">
        <v>40</v>
      </c>
      <c r="B509" s="350" t="s">
        <v>1256</v>
      </c>
      <c r="C509" s="346"/>
      <c r="D509" s="362"/>
      <c r="E509" s="347"/>
      <c r="F509" s="347"/>
      <c r="G509" s="187">
        <f>SUM(G502:G508)</f>
        <v>0</v>
      </c>
      <c r="H509" s="187">
        <f>SUM(H502:H508)</f>
        <v>0</v>
      </c>
    </row>
    <row r="510" spans="1:8">
      <c r="A510" s="206"/>
      <c r="B510" s="189"/>
      <c r="C510" s="189"/>
      <c r="D510" s="206"/>
      <c r="E510" s="157"/>
      <c r="F510" s="157"/>
      <c r="G510" s="174"/>
      <c r="H510" s="174"/>
    </row>
    <row r="511" spans="1:8">
      <c r="A511" s="207">
        <v>41</v>
      </c>
      <c r="B511" s="190" t="s">
        <v>1303</v>
      </c>
      <c r="C511" s="190"/>
      <c r="D511" s="255"/>
      <c r="E511" s="153"/>
      <c r="F511" s="153"/>
      <c r="G511" s="174"/>
      <c r="H511" s="174"/>
    </row>
    <row r="512" spans="1:8">
      <c r="A512" s="327" t="s">
        <v>40</v>
      </c>
      <c r="B512" s="354" t="s">
        <v>57</v>
      </c>
      <c r="C512" s="333" t="s">
        <v>59</v>
      </c>
      <c r="D512" s="334" t="s">
        <v>60</v>
      </c>
      <c r="E512" s="334" t="s">
        <v>61</v>
      </c>
      <c r="F512" s="335" t="s">
        <v>62</v>
      </c>
      <c r="G512" s="327" t="s">
        <v>0</v>
      </c>
      <c r="H512" s="327" t="s">
        <v>77</v>
      </c>
    </row>
    <row r="513" spans="1:8" ht="24">
      <c r="A513" s="210" t="s">
        <v>659</v>
      </c>
      <c r="B513" s="155" t="s">
        <v>618</v>
      </c>
      <c r="C513" s="176">
        <v>1</v>
      </c>
      <c r="D513" s="176">
        <v>1</v>
      </c>
      <c r="E513" s="177" t="s">
        <v>63</v>
      </c>
      <c r="F513" s="178">
        <v>0</v>
      </c>
      <c r="G513" s="179">
        <f t="shared" ref="G513:G518" si="26">C513*D513*F513</f>
        <v>0</v>
      </c>
      <c r="H513" s="179"/>
    </row>
    <row r="514" spans="1:8" ht="24">
      <c r="A514" s="211" t="s">
        <v>660</v>
      </c>
      <c r="B514" s="181" t="s">
        <v>620</v>
      </c>
      <c r="C514" s="176">
        <v>1</v>
      </c>
      <c r="D514" s="176">
        <v>1</v>
      </c>
      <c r="E514" s="177" t="s">
        <v>63</v>
      </c>
      <c r="F514" s="178">
        <v>0</v>
      </c>
      <c r="G514" s="179">
        <f t="shared" si="26"/>
        <v>0</v>
      </c>
      <c r="H514" s="179"/>
    </row>
    <row r="515" spans="1:8" ht="24">
      <c r="A515" s="211" t="s">
        <v>661</v>
      </c>
      <c r="B515" s="181" t="s">
        <v>622</v>
      </c>
      <c r="C515" s="176">
        <v>1</v>
      </c>
      <c r="D515" s="176">
        <v>1</v>
      </c>
      <c r="E515" s="177" t="s">
        <v>63</v>
      </c>
      <c r="F515" s="178">
        <v>0</v>
      </c>
      <c r="G515" s="179">
        <f t="shared" si="26"/>
        <v>0</v>
      </c>
      <c r="H515" s="179"/>
    </row>
    <row r="516" spans="1:8" ht="24">
      <c r="A516" s="211" t="s">
        <v>662</v>
      </c>
      <c r="B516" s="181" t="s">
        <v>663</v>
      </c>
      <c r="C516" s="176">
        <v>1</v>
      </c>
      <c r="D516" s="176">
        <v>1</v>
      </c>
      <c r="E516" s="177" t="s">
        <v>63</v>
      </c>
      <c r="F516" s="178">
        <v>0</v>
      </c>
      <c r="G516" s="179">
        <f t="shared" si="26"/>
        <v>0</v>
      </c>
      <c r="H516" s="179"/>
    </row>
    <row r="517" spans="1:8" ht="24">
      <c r="A517" s="211" t="s">
        <v>664</v>
      </c>
      <c r="B517" s="181" t="s">
        <v>665</v>
      </c>
      <c r="C517" s="176">
        <v>1</v>
      </c>
      <c r="D517" s="176">
        <v>1</v>
      </c>
      <c r="E517" s="177" t="s">
        <v>63</v>
      </c>
      <c r="F517" s="178">
        <v>0</v>
      </c>
      <c r="G517" s="179">
        <f t="shared" si="26"/>
        <v>0</v>
      </c>
      <c r="H517" s="179"/>
    </row>
    <row r="518" spans="1:8" ht="24">
      <c r="A518" s="210" t="s">
        <v>666</v>
      </c>
      <c r="B518" s="155" t="s">
        <v>1171</v>
      </c>
      <c r="C518" s="176">
        <v>1</v>
      </c>
      <c r="D518" s="176">
        <v>1</v>
      </c>
      <c r="E518" s="177" t="s">
        <v>63</v>
      </c>
      <c r="F518" s="178">
        <v>0</v>
      </c>
      <c r="G518" s="179">
        <f t="shared" si="26"/>
        <v>0</v>
      </c>
      <c r="H518" s="179"/>
    </row>
    <row r="519" spans="1:8" s="168" customFormat="1" ht="18.75" customHeight="1">
      <c r="A519" s="355">
        <v>41</v>
      </c>
      <c r="B519" s="350" t="s">
        <v>1304</v>
      </c>
      <c r="C519" s="346"/>
      <c r="D519" s="362"/>
      <c r="E519" s="347"/>
      <c r="F519" s="347"/>
      <c r="G519" s="187">
        <f>SUM(F513:F518)</f>
        <v>0</v>
      </c>
      <c r="H519" s="187">
        <f>SUM(H513:H518)</f>
        <v>0</v>
      </c>
    </row>
    <row r="520" spans="1:8">
      <c r="A520" s="188"/>
      <c r="B520" s="189"/>
      <c r="C520" s="189"/>
      <c r="D520" s="206"/>
      <c r="E520" s="157"/>
      <c r="F520" s="157"/>
      <c r="G520" s="172"/>
      <c r="H520" s="172"/>
    </row>
    <row r="521" spans="1:8">
      <c r="A521" s="207">
        <v>42</v>
      </c>
      <c r="B521" s="190" t="s">
        <v>1305</v>
      </c>
      <c r="C521" s="190"/>
      <c r="D521" s="255"/>
      <c r="E521" s="153"/>
      <c r="F521" s="153"/>
      <c r="G521" s="174"/>
      <c r="H521" s="174"/>
    </row>
    <row r="522" spans="1:8">
      <c r="A522" s="327" t="s">
        <v>40</v>
      </c>
      <c r="B522" s="354" t="s">
        <v>57</v>
      </c>
      <c r="C522" s="333" t="s">
        <v>59</v>
      </c>
      <c r="D522" s="334" t="s">
        <v>60</v>
      </c>
      <c r="E522" s="334" t="s">
        <v>61</v>
      </c>
      <c r="F522" s="335" t="s">
        <v>62</v>
      </c>
      <c r="G522" s="327" t="s">
        <v>0</v>
      </c>
      <c r="H522" s="327" t="s">
        <v>77</v>
      </c>
    </row>
    <row r="523" spans="1:8" ht="24">
      <c r="A523" s="210" t="s">
        <v>667</v>
      </c>
      <c r="B523" s="155" t="s">
        <v>668</v>
      </c>
      <c r="C523" s="176">
        <v>1</v>
      </c>
      <c r="D523" s="176">
        <v>1</v>
      </c>
      <c r="E523" s="177" t="s">
        <v>63</v>
      </c>
      <c r="F523" s="178">
        <v>0</v>
      </c>
      <c r="G523" s="179">
        <f t="shared" ref="G523:G530" si="27">C523*D523*F523</f>
        <v>0</v>
      </c>
      <c r="H523" s="179"/>
    </row>
    <row r="524" spans="1:8" ht="24">
      <c r="A524" s="211" t="s">
        <v>669</v>
      </c>
      <c r="B524" s="181" t="s">
        <v>670</v>
      </c>
      <c r="C524" s="176">
        <v>1</v>
      </c>
      <c r="D524" s="176">
        <v>1</v>
      </c>
      <c r="E524" s="177" t="s">
        <v>63</v>
      </c>
      <c r="F524" s="178">
        <v>0</v>
      </c>
      <c r="G524" s="179">
        <f t="shared" si="27"/>
        <v>0</v>
      </c>
      <c r="H524" s="179"/>
    </row>
    <row r="525" spans="1:8" ht="24">
      <c r="A525" s="211" t="s">
        <v>671</v>
      </c>
      <c r="B525" s="181" t="s">
        <v>672</v>
      </c>
      <c r="C525" s="176">
        <v>1</v>
      </c>
      <c r="D525" s="176">
        <v>1</v>
      </c>
      <c r="E525" s="177" t="s">
        <v>63</v>
      </c>
      <c r="F525" s="178">
        <v>0</v>
      </c>
      <c r="G525" s="179">
        <f t="shared" si="27"/>
        <v>0</v>
      </c>
      <c r="H525" s="179"/>
    </row>
    <row r="526" spans="1:8" ht="24">
      <c r="A526" s="211" t="s">
        <v>673</v>
      </c>
      <c r="B526" s="181" t="s">
        <v>674</v>
      </c>
      <c r="C526" s="176">
        <v>1</v>
      </c>
      <c r="D526" s="176">
        <v>1</v>
      </c>
      <c r="E526" s="177" t="s">
        <v>63</v>
      </c>
      <c r="F526" s="178">
        <v>0</v>
      </c>
      <c r="G526" s="179">
        <f t="shared" si="27"/>
        <v>0</v>
      </c>
      <c r="H526" s="179"/>
    </row>
    <row r="527" spans="1:8" ht="24">
      <c r="A527" s="211" t="s">
        <v>675</v>
      </c>
      <c r="B527" s="181" t="s">
        <v>676</v>
      </c>
      <c r="C527" s="176">
        <v>1</v>
      </c>
      <c r="D527" s="176">
        <v>1</v>
      </c>
      <c r="E527" s="177" t="s">
        <v>63</v>
      </c>
      <c r="F527" s="178">
        <v>0</v>
      </c>
      <c r="G527" s="179">
        <f t="shared" si="27"/>
        <v>0</v>
      </c>
      <c r="H527" s="179"/>
    </row>
    <row r="528" spans="1:8" ht="24">
      <c r="A528" s="211" t="s">
        <v>677</v>
      </c>
      <c r="B528" s="181" t="s">
        <v>678</v>
      </c>
      <c r="C528" s="176">
        <v>1</v>
      </c>
      <c r="D528" s="176">
        <v>1</v>
      </c>
      <c r="E528" s="177" t="s">
        <v>63</v>
      </c>
      <c r="F528" s="178">
        <v>0</v>
      </c>
      <c r="G528" s="179">
        <f t="shared" si="27"/>
        <v>0</v>
      </c>
      <c r="H528" s="179"/>
    </row>
    <row r="529" spans="1:8" ht="24">
      <c r="A529" s="211" t="s">
        <v>679</v>
      </c>
      <c r="B529" s="181" t="s">
        <v>680</v>
      </c>
      <c r="C529" s="176">
        <v>1</v>
      </c>
      <c r="D529" s="176">
        <v>1</v>
      </c>
      <c r="E529" s="177" t="s">
        <v>63</v>
      </c>
      <c r="F529" s="178">
        <v>0</v>
      </c>
      <c r="G529" s="179">
        <f t="shared" si="27"/>
        <v>0</v>
      </c>
      <c r="H529" s="179"/>
    </row>
    <row r="530" spans="1:8" ht="24">
      <c r="A530" s="210" t="s">
        <v>681</v>
      </c>
      <c r="B530" s="155" t="s">
        <v>1171</v>
      </c>
      <c r="C530" s="176">
        <v>1</v>
      </c>
      <c r="D530" s="176">
        <v>1</v>
      </c>
      <c r="E530" s="177" t="s">
        <v>63</v>
      </c>
      <c r="F530" s="178">
        <v>0</v>
      </c>
      <c r="G530" s="179">
        <f t="shared" si="27"/>
        <v>0</v>
      </c>
      <c r="H530" s="179"/>
    </row>
    <row r="531" spans="1:8" s="168" customFormat="1" ht="18.75" customHeight="1">
      <c r="A531" s="355">
        <v>42</v>
      </c>
      <c r="B531" s="350" t="s">
        <v>1306</v>
      </c>
      <c r="C531" s="346"/>
      <c r="D531" s="362"/>
      <c r="E531" s="347"/>
      <c r="F531" s="347"/>
      <c r="G531" s="187">
        <f>SUM(F523:F530)</f>
        <v>0</v>
      </c>
      <c r="H531" s="187">
        <f>SUM(H523:H530)</f>
        <v>0</v>
      </c>
    </row>
    <row r="532" spans="1:8">
      <c r="A532" s="206"/>
      <c r="B532" s="189"/>
      <c r="C532" s="189"/>
      <c r="D532" s="206"/>
      <c r="E532" s="157"/>
      <c r="F532" s="157"/>
      <c r="G532" s="174"/>
      <c r="H532" s="174"/>
    </row>
    <row r="533" spans="1:8">
      <c r="A533" s="207">
        <v>43</v>
      </c>
      <c r="B533" s="190" t="s">
        <v>1307</v>
      </c>
      <c r="C533" s="190"/>
      <c r="D533" s="153"/>
      <c r="E533" s="153"/>
      <c r="F533" s="153"/>
      <c r="G533" s="174"/>
      <c r="H533" s="174"/>
    </row>
    <row r="534" spans="1:8">
      <c r="A534" s="327" t="s">
        <v>40</v>
      </c>
      <c r="B534" s="354" t="s">
        <v>57</v>
      </c>
      <c r="C534" s="333" t="s">
        <v>59</v>
      </c>
      <c r="D534" s="334" t="s">
        <v>60</v>
      </c>
      <c r="E534" s="334" t="s">
        <v>61</v>
      </c>
      <c r="F534" s="335" t="s">
        <v>62</v>
      </c>
      <c r="G534" s="327" t="s">
        <v>0</v>
      </c>
      <c r="H534" s="327" t="s">
        <v>77</v>
      </c>
    </row>
    <row r="535" spans="1:8" ht="24">
      <c r="A535" s="210" t="s">
        <v>682</v>
      </c>
      <c r="B535" s="155" t="s">
        <v>683</v>
      </c>
      <c r="C535" s="176">
        <v>1</v>
      </c>
      <c r="D535" s="176">
        <v>1</v>
      </c>
      <c r="E535" s="177" t="s">
        <v>63</v>
      </c>
      <c r="F535" s="178">
        <v>0</v>
      </c>
      <c r="G535" s="179">
        <f t="shared" ref="G535:G549" si="28">C535*D535*F535</f>
        <v>0</v>
      </c>
      <c r="H535" s="179"/>
    </row>
    <row r="536" spans="1:8" ht="24">
      <c r="A536" s="210" t="s">
        <v>684</v>
      </c>
      <c r="B536" s="155" t="s">
        <v>685</v>
      </c>
      <c r="C536" s="176">
        <v>1</v>
      </c>
      <c r="D536" s="176">
        <v>1</v>
      </c>
      <c r="E536" s="177" t="s">
        <v>63</v>
      </c>
      <c r="F536" s="178">
        <v>0</v>
      </c>
      <c r="G536" s="179">
        <f t="shared" si="28"/>
        <v>0</v>
      </c>
      <c r="H536" s="179"/>
    </row>
    <row r="537" spans="1:8" ht="24">
      <c r="A537" s="210" t="s">
        <v>686</v>
      </c>
      <c r="B537" s="155" t="s">
        <v>687</v>
      </c>
      <c r="C537" s="176">
        <v>1</v>
      </c>
      <c r="D537" s="176">
        <v>1</v>
      </c>
      <c r="E537" s="177" t="s">
        <v>63</v>
      </c>
      <c r="F537" s="178">
        <v>0</v>
      </c>
      <c r="G537" s="179">
        <f t="shared" si="28"/>
        <v>0</v>
      </c>
      <c r="H537" s="179"/>
    </row>
    <row r="538" spans="1:8" ht="24">
      <c r="A538" s="210" t="s">
        <v>688</v>
      </c>
      <c r="B538" s="155" t="s">
        <v>689</v>
      </c>
      <c r="C538" s="176">
        <v>1</v>
      </c>
      <c r="D538" s="176">
        <v>1</v>
      </c>
      <c r="E538" s="177" t="s">
        <v>63</v>
      </c>
      <c r="F538" s="178">
        <v>0</v>
      </c>
      <c r="G538" s="179">
        <f t="shared" si="28"/>
        <v>0</v>
      </c>
      <c r="H538" s="179"/>
    </row>
    <row r="539" spans="1:8" ht="24">
      <c r="A539" s="210" t="s">
        <v>690</v>
      </c>
      <c r="B539" s="155" t="s">
        <v>691</v>
      </c>
      <c r="C539" s="176">
        <v>1</v>
      </c>
      <c r="D539" s="176">
        <v>1</v>
      </c>
      <c r="E539" s="177" t="s">
        <v>63</v>
      </c>
      <c r="F539" s="178">
        <v>0</v>
      </c>
      <c r="G539" s="179">
        <f t="shared" si="28"/>
        <v>0</v>
      </c>
      <c r="H539" s="179"/>
    </row>
    <row r="540" spans="1:8" ht="24">
      <c r="A540" s="210" t="s">
        <v>692</v>
      </c>
      <c r="B540" s="155" t="s">
        <v>1030</v>
      </c>
      <c r="C540" s="176">
        <v>1</v>
      </c>
      <c r="D540" s="176">
        <v>1</v>
      </c>
      <c r="E540" s="177" t="s">
        <v>63</v>
      </c>
      <c r="F540" s="178">
        <v>0</v>
      </c>
      <c r="G540" s="179">
        <f t="shared" si="28"/>
        <v>0</v>
      </c>
      <c r="H540" s="179"/>
    </row>
    <row r="541" spans="1:8" ht="24">
      <c r="A541" s="210" t="s">
        <v>693</v>
      </c>
      <c r="B541" s="155" t="s">
        <v>694</v>
      </c>
      <c r="C541" s="176">
        <v>1</v>
      </c>
      <c r="D541" s="176">
        <v>1</v>
      </c>
      <c r="E541" s="177" t="s">
        <v>63</v>
      </c>
      <c r="F541" s="178">
        <v>0</v>
      </c>
      <c r="G541" s="179">
        <f t="shared" si="28"/>
        <v>0</v>
      </c>
      <c r="H541" s="179"/>
    </row>
    <row r="542" spans="1:8" ht="24">
      <c r="A542" s="210" t="s">
        <v>695</v>
      </c>
      <c r="B542" s="155" t="s">
        <v>696</v>
      </c>
      <c r="C542" s="176">
        <v>1</v>
      </c>
      <c r="D542" s="176">
        <v>1</v>
      </c>
      <c r="E542" s="177" t="s">
        <v>63</v>
      </c>
      <c r="F542" s="178">
        <v>0</v>
      </c>
      <c r="G542" s="179">
        <f t="shared" si="28"/>
        <v>0</v>
      </c>
      <c r="H542" s="179"/>
    </row>
    <row r="543" spans="1:8" ht="24">
      <c r="A543" s="210" t="s">
        <v>697</v>
      </c>
      <c r="B543" s="155" t="s">
        <v>142</v>
      </c>
      <c r="C543" s="176">
        <v>1</v>
      </c>
      <c r="D543" s="176">
        <v>1</v>
      </c>
      <c r="E543" s="177" t="s">
        <v>63</v>
      </c>
      <c r="F543" s="178">
        <v>0</v>
      </c>
      <c r="G543" s="179">
        <f t="shared" si="28"/>
        <v>0</v>
      </c>
      <c r="H543" s="179"/>
    </row>
    <row r="544" spans="1:8" ht="24">
      <c r="A544" s="210" t="s">
        <v>698</v>
      </c>
      <c r="B544" s="155" t="s">
        <v>699</v>
      </c>
      <c r="C544" s="176">
        <v>1</v>
      </c>
      <c r="D544" s="176">
        <v>1</v>
      </c>
      <c r="E544" s="177" t="s">
        <v>63</v>
      </c>
      <c r="F544" s="178">
        <v>0</v>
      </c>
      <c r="G544" s="179">
        <f t="shared" si="28"/>
        <v>0</v>
      </c>
      <c r="H544" s="179"/>
    </row>
    <row r="545" spans="1:8" ht="24">
      <c r="A545" s="210" t="s">
        <v>700</v>
      </c>
      <c r="B545" s="155" t="s">
        <v>701</v>
      </c>
      <c r="C545" s="176">
        <v>1</v>
      </c>
      <c r="D545" s="176">
        <v>1</v>
      </c>
      <c r="E545" s="177" t="s">
        <v>63</v>
      </c>
      <c r="F545" s="178">
        <v>0</v>
      </c>
      <c r="G545" s="179">
        <f t="shared" si="28"/>
        <v>0</v>
      </c>
      <c r="H545" s="179"/>
    </row>
    <row r="546" spans="1:8" ht="24">
      <c r="A546" s="210" t="s">
        <v>702</v>
      </c>
      <c r="B546" s="155" t="s">
        <v>703</v>
      </c>
      <c r="C546" s="176">
        <v>1</v>
      </c>
      <c r="D546" s="176">
        <v>1</v>
      </c>
      <c r="E546" s="177" t="s">
        <v>63</v>
      </c>
      <c r="F546" s="178">
        <v>0</v>
      </c>
      <c r="G546" s="179">
        <f t="shared" si="28"/>
        <v>0</v>
      </c>
      <c r="H546" s="179"/>
    </row>
    <row r="547" spans="1:8" ht="24">
      <c r="A547" s="210" t="s">
        <v>704</v>
      </c>
      <c r="B547" s="155" t="s">
        <v>705</v>
      </c>
      <c r="C547" s="176">
        <v>1</v>
      </c>
      <c r="D547" s="176">
        <v>1</v>
      </c>
      <c r="E547" s="177" t="s">
        <v>63</v>
      </c>
      <c r="F547" s="178">
        <v>0</v>
      </c>
      <c r="G547" s="179">
        <f t="shared" si="28"/>
        <v>0</v>
      </c>
      <c r="H547" s="179"/>
    </row>
    <row r="548" spans="1:8" ht="24">
      <c r="A548" s="210" t="s">
        <v>706</v>
      </c>
      <c r="B548" s="155" t="s">
        <v>707</v>
      </c>
      <c r="C548" s="176">
        <v>1</v>
      </c>
      <c r="D548" s="176">
        <v>1</v>
      </c>
      <c r="E548" s="177" t="s">
        <v>63</v>
      </c>
      <c r="F548" s="178">
        <v>0</v>
      </c>
      <c r="G548" s="179">
        <f t="shared" si="28"/>
        <v>0</v>
      </c>
      <c r="H548" s="179"/>
    </row>
    <row r="549" spans="1:8" ht="24">
      <c r="A549" s="210" t="s">
        <v>708</v>
      </c>
      <c r="B549" s="155" t="s">
        <v>1171</v>
      </c>
      <c r="C549" s="176">
        <v>1</v>
      </c>
      <c r="D549" s="176">
        <v>1</v>
      </c>
      <c r="E549" s="177" t="s">
        <v>63</v>
      </c>
      <c r="F549" s="178">
        <v>0</v>
      </c>
      <c r="G549" s="179">
        <f t="shared" si="28"/>
        <v>0</v>
      </c>
      <c r="H549" s="179"/>
    </row>
    <row r="550" spans="1:8" s="168" customFormat="1" ht="18.75" customHeight="1">
      <c r="A550" s="355">
        <v>43</v>
      </c>
      <c r="B550" s="350" t="s">
        <v>476</v>
      </c>
      <c r="C550" s="346"/>
      <c r="D550" s="362"/>
      <c r="E550" s="347"/>
      <c r="F550" s="347"/>
      <c r="G550" s="187">
        <f>SUM(F535:F549)</f>
        <v>0</v>
      </c>
      <c r="H550" s="187">
        <f>SUM(H535:H549)</f>
        <v>0</v>
      </c>
    </row>
    <row r="551" spans="1:8">
      <c r="A551" s="188"/>
      <c r="B551" s="189"/>
      <c r="C551" s="189"/>
      <c r="D551" s="206"/>
      <c r="E551" s="157"/>
      <c r="F551" s="157"/>
      <c r="G551" s="172"/>
      <c r="H551" s="172"/>
    </row>
    <row r="552" spans="1:8">
      <c r="A552" s="207">
        <v>44</v>
      </c>
      <c r="B552" s="190" t="s">
        <v>1308</v>
      </c>
      <c r="C552" s="190"/>
      <c r="D552" s="255"/>
      <c r="E552" s="153"/>
      <c r="F552" s="153"/>
      <c r="G552" s="174"/>
      <c r="H552" s="174"/>
    </row>
    <row r="553" spans="1:8">
      <c r="A553" s="327" t="s">
        <v>40</v>
      </c>
      <c r="B553" s="354" t="s">
        <v>57</v>
      </c>
      <c r="C553" s="333" t="s">
        <v>59</v>
      </c>
      <c r="D553" s="334" t="s">
        <v>60</v>
      </c>
      <c r="E553" s="334" t="s">
        <v>61</v>
      </c>
      <c r="F553" s="335" t="s">
        <v>62</v>
      </c>
      <c r="G553" s="327" t="s">
        <v>0</v>
      </c>
      <c r="H553" s="327" t="s">
        <v>77</v>
      </c>
    </row>
    <row r="554" spans="1:8">
      <c r="A554" s="266">
        <v>44.01</v>
      </c>
      <c r="B554" s="156" t="s">
        <v>362</v>
      </c>
      <c r="C554" s="244"/>
      <c r="D554" s="245"/>
      <c r="E554" s="246"/>
      <c r="F554" s="247"/>
      <c r="G554" s="221">
        <f>SUM(F554:F556)</f>
        <v>0</v>
      </c>
      <c r="H554" s="222"/>
    </row>
    <row r="555" spans="1:8">
      <c r="A555" s="267"/>
      <c r="B555" s="259" t="s">
        <v>360</v>
      </c>
      <c r="C555" s="248">
        <v>1</v>
      </c>
      <c r="D555" s="248">
        <v>1</v>
      </c>
      <c r="E555" s="249" t="s">
        <v>63</v>
      </c>
      <c r="F555" s="250">
        <v>0</v>
      </c>
      <c r="G555" s="228"/>
      <c r="H555" s="229"/>
    </row>
    <row r="556" spans="1:8">
      <c r="A556" s="268"/>
      <c r="B556" s="269" t="s">
        <v>361</v>
      </c>
      <c r="C556" s="251">
        <v>1</v>
      </c>
      <c r="D556" s="251">
        <v>1</v>
      </c>
      <c r="E556" s="252" t="s">
        <v>63</v>
      </c>
      <c r="F556" s="253">
        <v>0</v>
      </c>
      <c r="G556" s="228"/>
      <c r="H556" s="241"/>
    </row>
    <row r="557" spans="1:8" ht="24">
      <c r="A557" s="210" t="s">
        <v>477</v>
      </c>
      <c r="B557" s="155" t="s">
        <v>687</v>
      </c>
      <c r="C557" s="176">
        <v>1</v>
      </c>
      <c r="D557" s="176">
        <v>1</v>
      </c>
      <c r="E557" s="177" t="s">
        <v>63</v>
      </c>
      <c r="F557" s="178">
        <v>0</v>
      </c>
      <c r="G557" s="179">
        <f t="shared" ref="G557:G564" si="29">C557*D557*F557</f>
        <v>0</v>
      </c>
      <c r="H557" s="179"/>
    </row>
    <row r="558" spans="1:8" ht="24">
      <c r="A558" s="210" t="s">
        <v>478</v>
      </c>
      <c r="B558" s="155" t="s">
        <v>689</v>
      </c>
      <c r="C558" s="176">
        <v>1</v>
      </c>
      <c r="D558" s="176">
        <v>1</v>
      </c>
      <c r="E558" s="177" t="s">
        <v>63</v>
      </c>
      <c r="F558" s="178">
        <v>0</v>
      </c>
      <c r="G558" s="179">
        <f t="shared" si="29"/>
        <v>0</v>
      </c>
      <c r="H558" s="179"/>
    </row>
    <row r="559" spans="1:8" ht="24">
      <c r="A559" s="210" t="s">
        <v>479</v>
      </c>
      <c r="B559" s="155" t="s">
        <v>480</v>
      </c>
      <c r="C559" s="176">
        <v>1</v>
      </c>
      <c r="D559" s="176">
        <v>1</v>
      </c>
      <c r="E559" s="177" t="s">
        <v>63</v>
      </c>
      <c r="F559" s="178">
        <v>0</v>
      </c>
      <c r="G559" s="179">
        <f t="shared" si="29"/>
        <v>0</v>
      </c>
      <c r="H559" s="179"/>
    </row>
    <row r="560" spans="1:8" ht="24">
      <c r="A560" s="210" t="s">
        <v>481</v>
      </c>
      <c r="B560" s="155" t="s">
        <v>482</v>
      </c>
      <c r="C560" s="176">
        <v>1</v>
      </c>
      <c r="D560" s="176">
        <v>1</v>
      </c>
      <c r="E560" s="177" t="s">
        <v>63</v>
      </c>
      <c r="F560" s="178">
        <v>0</v>
      </c>
      <c r="G560" s="179">
        <f t="shared" si="29"/>
        <v>0</v>
      </c>
      <c r="H560" s="179"/>
    </row>
    <row r="561" spans="1:8" ht="24">
      <c r="A561" s="210" t="s">
        <v>483</v>
      </c>
      <c r="B561" s="155" t="s">
        <v>484</v>
      </c>
      <c r="C561" s="176">
        <v>1</v>
      </c>
      <c r="D561" s="176">
        <v>1</v>
      </c>
      <c r="E561" s="177" t="s">
        <v>63</v>
      </c>
      <c r="F561" s="178">
        <v>0</v>
      </c>
      <c r="G561" s="179">
        <f t="shared" si="29"/>
        <v>0</v>
      </c>
      <c r="H561" s="179"/>
    </row>
    <row r="562" spans="1:8" ht="24">
      <c r="A562" s="210" t="s">
        <v>485</v>
      </c>
      <c r="B562" s="155" t="s">
        <v>486</v>
      </c>
      <c r="C562" s="176">
        <v>1</v>
      </c>
      <c r="D562" s="176">
        <v>1</v>
      </c>
      <c r="E562" s="177" t="s">
        <v>63</v>
      </c>
      <c r="F562" s="178">
        <v>0</v>
      </c>
      <c r="G562" s="179">
        <f t="shared" si="29"/>
        <v>0</v>
      </c>
      <c r="H562" s="179"/>
    </row>
    <row r="563" spans="1:8" ht="24">
      <c r="A563" s="210" t="s">
        <v>487</v>
      </c>
      <c r="B563" s="155" t="s">
        <v>701</v>
      </c>
      <c r="C563" s="176">
        <v>1</v>
      </c>
      <c r="D563" s="176">
        <v>1</v>
      </c>
      <c r="E563" s="177" t="s">
        <v>63</v>
      </c>
      <c r="F563" s="178">
        <v>0</v>
      </c>
      <c r="G563" s="179">
        <f t="shared" si="29"/>
        <v>0</v>
      </c>
      <c r="H563" s="179"/>
    </row>
    <row r="564" spans="1:8" ht="24">
      <c r="A564" s="210" t="s">
        <v>488</v>
      </c>
      <c r="B564" s="155" t="s">
        <v>1171</v>
      </c>
      <c r="C564" s="176">
        <v>1</v>
      </c>
      <c r="D564" s="176">
        <v>1</v>
      </c>
      <c r="E564" s="177" t="s">
        <v>63</v>
      </c>
      <c r="F564" s="178">
        <v>0</v>
      </c>
      <c r="G564" s="179">
        <f t="shared" si="29"/>
        <v>0</v>
      </c>
      <c r="H564" s="179"/>
    </row>
    <row r="565" spans="1:8" s="168" customFormat="1" ht="18.75" customHeight="1">
      <c r="A565" s="355">
        <v>44</v>
      </c>
      <c r="B565" s="350" t="s">
        <v>1309</v>
      </c>
      <c r="C565" s="350"/>
      <c r="D565" s="362"/>
      <c r="E565" s="347"/>
      <c r="F565" s="347"/>
      <c r="G565" s="187">
        <f>SUM(G554:G564)</f>
        <v>0</v>
      </c>
      <c r="H565" s="187">
        <f>SUM(H554:H564)</f>
        <v>0</v>
      </c>
    </row>
    <row r="566" spans="1:8">
      <c r="A566" s="206"/>
      <c r="B566" s="189"/>
      <c r="C566" s="189"/>
      <c r="D566" s="206"/>
      <c r="E566" s="157"/>
      <c r="F566" s="157"/>
      <c r="G566" s="174"/>
      <c r="H566" s="174"/>
    </row>
    <row r="567" spans="1:8">
      <c r="A567" s="207">
        <v>45</v>
      </c>
      <c r="B567" s="190" t="s">
        <v>1278</v>
      </c>
      <c r="C567" s="190"/>
      <c r="D567" s="255"/>
      <c r="E567" s="153"/>
      <c r="F567" s="153"/>
      <c r="G567" s="174"/>
      <c r="H567" s="174"/>
    </row>
    <row r="568" spans="1:8">
      <c r="A568" s="327" t="s">
        <v>40</v>
      </c>
      <c r="B568" s="354" t="s">
        <v>57</v>
      </c>
      <c r="C568" s="333" t="s">
        <v>59</v>
      </c>
      <c r="D568" s="334" t="s">
        <v>60</v>
      </c>
      <c r="E568" s="334" t="s">
        <v>61</v>
      </c>
      <c r="F568" s="335" t="s">
        <v>62</v>
      </c>
      <c r="G568" s="327" t="s">
        <v>0</v>
      </c>
      <c r="H568" s="327" t="s">
        <v>77</v>
      </c>
    </row>
    <row r="569" spans="1:8" ht="24">
      <c r="A569" s="210" t="s">
        <v>489</v>
      </c>
      <c r="B569" s="155" t="s">
        <v>490</v>
      </c>
      <c r="C569" s="176">
        <v>1</v>
      </c>
      <c r="D569" s="176">
        <v>1</v>
      </c>
      <c r="E569" s="177" t="s">
        <v>63</v>
      </c>
      <c r="F569" s="178">
        <v>0</v>
      </c>
      <c r="G569" s="179">
        <f t="shared" ref="G569:G577" si="30">C569*D569*F569</f>
        <v>0</v>
      </c>
      <c r="H569" s="179"/>
    </row>
    <row r="570" spans="1:8" ht="24">
      <c r="A570" s="211" t="s">
        <v>491</v>
      </c>
      <c r="B570" s="181" t="s">
        <v>492</v>
      </c>
      <c r="C570" s="176">
        <v>1</v>
      </c>
      <c r="D570" s="176">
        <v>1</v>
      </c>
      <c r="E570" s="177" t="s">
        <v>63</v>
      </c>
      <c r="F570" s="178">
        <v>0</v>
      </c>
      <c r="G570" s="179">
        <f t="shared" si="30"/>
        <v>0</v>
      </c>
      <c r="H570" s="179"/>
    </row>
    <row r="571" spans="1:8" ht="24">
      <c r="A571" s="211" t="s">
        <v>493</v>
      </c>
      <c r="B571" s="181" t="s">
        <v>494</v>
      </c>
      <c r="C571" s="176">
        <v>1</v>
      </c>
      <c r="D571" s="176">
        <v>1</v>
      </c>
      <c r="E571" s="177" t="s">
        <v>63</v>
      </c>
      <c r="F571" s="178">
        <v>0</v>
      </c>
      <c r="G571" s="179">
        <f t="shared" si="30"/>
        <v>0</v>
      </c>
      <c r="H571" s="179"/>
    </row>
    <row r="572" spans="1:8" ht="24">
      <c r="A572" s="211" t="s">
        <v>495</v>
      </c>
      <c r="B572" s="181" t="s">
        <v>496</v>
      </c>
      <c r="C572" s="176">
        <v>1</v>
      </c>
      <c r="D572" s="176">
        <v>1</v>
      </c>
      <c r="E572" s="177" t="s">
        <v>63</v>
      </c>
      <c r="F572" s="178">
        <v>0</v>
      </c>
      <c r="G572" s="179">
        <f t="shared" si="30"/>
        <v>0</v>
      </c>
      <c r="H572" s="179"/>
    </row>
    <row r="573" spans="1:8" ht="24">
      <c r="A573" s="211" t="s">
        <v>497</v>
      </c>
      <c r="B573" s="181" t="s">
        <v>620</v>
      </c>
      <c r="C573" s="176">
        <v>1</v>
      </c>
      <c r="D573" s="176">
        <v>1</v>
      </c>
      <c r="E573" s="177" t="s">
        <v>63</v>
      </c>
      <c r="F573" s="178">
        <v>0</v>
      </c>
      <c r="G573" s="179">
        <f t="shared" si="30"/>
        <v>0</v>
      </c>
      <c r="H573" s="179"/>
    </row>
    <row r="574" spans="1:8" ht="24">
      <c r="A574" s="211" t="s">
        <v>498</v>
      </c>
      <c r="B574" s="181" t="s">
        <v>499</v>
      </c>
      <c r="C574" s="176">
        <v>1</v>
      </c>
      <c r="D574" s="176">
        <v>1</v>
      </c>
      <c r="E574" s="177" t="s">
        <v>63</v>
      </c>
      <c r="F574" s="178">
        <v>0</v>
      </c>
      <c r="G574" s="179">
        <f t="shared" si="30"/>
        <v>0</v>
      </c>
      <c r="H574" s="179"/>
    </row>
    <row r="575" spans="1:8" ht="24">
      <c r="A575" s="211" t="s">
        <v>500</v>
      </c>
      <c r="B575" s="181" t="s">
        <v>680</v>
      </c>
      <c r="C575" s="176">
        <v>1</v>
      </c>
      <c r="D575" s="176">
        <v>1</v>
      </c>
      <c r="E575" s="177" t="s">
        <v>63</v>
      </c>
      <c r="F575" s="178">
        <v>0</v>
      </c>
      <c r="G575" s="179">
        <f t="shared" si="30"/>
        <v>0</v>
      </c>
      <c r="H575" s="179"/>
    </row>
    <row r="576" spans="1:8" ht="24">
      <c r="A576" s="210" t="s">
        <v>101</v>
      </c>
      <c r="B576" s="155" t="s">
        <v>100</v>
      </c>
      <c r="C576" s="176">
        <v>1</v>
      </c>
      <c r="D576" s="176">
        <v>1</v>
      </c>
      <c r="E576" s="177" t="s">
        <v>63</v>
      </c>
      <c r="F576" s="178">
        <v>0</v>
      </c>
      <c r="G576" s="179">
        <f t="shared" si="30"/>
        <v>0</v>
      </c>
      <c r="H576" s="179"/>
    </row>
    <row r="577" spans="1:8" ht="24">
      <c r="A577" s="210" t="s">
        <v>501</v>
      </c>
      <c r="B577" s="155" t="s">
        <v>1171</v>
      </c>
      <c r="C577" s="176">
        <v>1</v>
      </c>
      <c r="D577" s="176">
        <v>1</v>
      </c>
      <c r="E577" s="177" t="s">
        <v>63</v>
      </c>
      <c r="F577" s="178">
        <v>0</v>
      </c>
      <c r="G577" s="179">
        <f t="shared" si="30"/>
        <v>0</v>
      </c>
      <c r="H577" s="179"/>
    </row>
    <row r="578" spans="1:8" s="168" customFormat="1" ht="18.75" customHeight="1">
      <c r="A578" s="355">
        <v>45</v>
      </c>
      <c r="B578" s="350" t="s">
        <v>1279</v>
      </c>
      <c r="C578" s="346"/>
      <c r="D578" s="362"/>
      <c r="E578" s="347"/>
      <c r="F578" s="347"/>
      <c r="G578" s="187">
        <f>SUM(G569:G577)</f>
        <v>0</v>
      </c>
      <c r="H578" s="187">
        <f>SUM(H569:H577)</f>
        <v>0</v>
      </c>
    </row>
    <row r="579" spans="1:8">
      <c r="A579" s="188"/>
      <c r="B579" s="189"/>
      <c r="C579" s="189"/>
      <c r="D579" s="206"/>
      <c r="E579" s="157"/>
      <c r="F579" s="157"/>
      <c r="G579" s="172"/>
      <c r="H579" s="172"/>
    </row>
    <row r="580" spans="1:8">
      <c r="A580" s="207">
        <v>46</v>
      </c>
      <c r="B580" s="190" t="s">
        <v>1280</v>
      </c>
      <c r="C580" s="190"/>
      <c r="D580" s="255"/>
      <c r="E580" s="153"/>
      <c r="F580" s="153"/>
      <c r="G580" s="174"/>
      <c r="H580" s="174"/>
    </row>
    <row r="581" spans="1:8">
      <c r="A581" s="327" t="s">
        <v>40</v>
      </c>
      <c r="B581" s="354" t="s">
        <v>57</v>
      </c>
      <c r="C581" s="333" t="s">
        <v>59</v>
      </c>
      <c r="D581" s="334" t="s">
        <v>60</v>
      </c>
      <c r="E581" s="334" t="s">
        <v>61</v>
      </c>
      <c r="F581" s="335" t="s">
        <v>62</v>
      </c>
      <c r="G581" s="327" t="s">
        <v>0</v>
      </c>
      <c r="H581" s="327" t="s">
        <v>77</v>
      </c>
    </row>
    <row r="582" spans="1:8" ht="24">
      <c r="A582" s="210" t="s">
        <v>502</v>
      </c>
      <c r="B582" s="155" t="s">
        <v>490</v>
      </c>
      <c r="C582" s="176">
        <v>1</v>
      </c>
      <c r="D582" s="176">
        <v>1</v>
      </c>
      <c r="E582" s="177" t="s">
        <v>63</v>
      </c>
      <c r="F582" s="178">
        <v>0</v>
      </c>
      <c r="G582" s="179">
        <f t="shared" ref="G582:G588" si="31">C582*D582*F582</f>
        <v>0</v>
      </c>
      <c r="H582" s="179"/>
    </row>
    <row r="583" spans="1:8" ht="24">
      <c r="A583" s="211" t="s">
        <v>503</v>
      </c>
      <c r="B583" s="181" t="s">
        <v>492</v>
      </c>
      <c r="C583" s="176">
        <v>1</v>
      </c>
      <c r="D583" s="176">
        <v>1</v>
      </c>
      <c r="E583" s="177" t="s">
        <v>63</v>
      </c>
      <c r="F583" s="178">
        <v>0</v>
      </c>
      <c r="G583" s="179">
        <f t="shared" si="31"/>
        <v>0</v>
      </c>
      <c r="H583" s="179"/>
    </row>
    <row r="584" spans="1:8" ht="24">
      <c r="A584" s="211" t="s">
        <v>504</v>
      </c>
      <c r="B584" s="181" t="s">
        <v>494</v>
      </c>
      <c r="C584" s="176">
        <v>1</v>
      </c>
      <c r="D584" s="176">
        <v>1</v>
      </c>
      <c r="E584" s="177" t="s">
        <v>63</v>
      </c>
      <c r="F584" s="178">
        <v>0</v>
      </c>
      <c r="G584" s="179">
        <f t="shared" si="31"/>
        <v>0</v>
      </c>
      <c r="H584" s="179"/>
    </row>
    <row r="585" spans="1:8" ht="24">
      <c r="A585" s="211" t="s">
        <v>505</v>
      </c>
      <c r="B585" s="181" t="s">
        <v>506</v>
      </c>
      <c r="C585" s="176">
        <v>1</v>
      </c>
      <c r="D585" s="176">
        <v>1</v>
      </c>
      <c r="E585" s="177" t="s">
        <v>63</v>
      </c>
      <c r="F585" s="178">
        <v>0</v>
      </c>
      <c r="G585" s="179">
        <f t="shared" si="31"/>
        <v>0</v>
      </c>
      <c r="H585" s="179"/>
    </row>
    <row r="586" spans="1:8" ht="24">
      <c r="A586" s="211" t="s">
        <v>507</v>
      </c>
      <c r="B586" s="181" t="s">
        <v>620</v>
      </c>
      <c r="C586" s="176">
        <v>1</v>
      </c>
      <c r="D586" s="176">
        <v>1</v>
      </c>
      <c r="E586" s="177" t="s">
        <v>63</v>
      </c>
      <c r="F586" s="178">
        <v>0</v>
      </c>
      <c r="G586" s="179">
        <f t="shared" si="31"/>
        <v>0</v>
      </c>
      <c r="H586" s="179"/>
    </row>
    <row r="587" spans="1:8" ht="24">
      <c r="A587" s="210" t="s">
        <v>102</v>
      </c>
      <c r="B587" s="155" t="s">
        <v>100</v>
      </c>
      <c r="C587" s="176">
        <v>1</v>
      </c>
      <c r="D587" s="176">
        <v>1</v>
      </c>
      <c r="E587" s="177" t="s">
        <v>63</v>
      </c>
      <c r="F587" s="178">
        <v>0</v>
      </c>
      <c r="G587" s="179">
        <f t="shared" si="31"/>
        <v>0</v>
      </c>
      <c r="H587" s="179"/>
    </row>
    <row r="588" spans="1:8" ht="24">
      <c r="A588" s="275" t="s">
        <v>508</v>
      </c>
      <c r="B588" s="175" t="s">
        <v>1171</v>
      </c>
      <c r="C588" s="176">
        <v>1</v>
      </c>
      <c r="D588" s="176">
        <v>1</v>
      </c>
      <c r="E588" s="177" t="s">
        <v>63</v>
      </c>
      <c r="F588" s="178">
        <v>0</v>
      </c>
      <c r="G588" s="179">
        <f t="shared" si="31"/>
        <v>0</v>
      </c>
      <c r="H588" s="179"/>
    </row>
    <row r="589" spans="1:8" s="168" customFormat="1" ht="18.75" customHeight="1">
      <c r="A589" s="355">
        <v>46</v>
      </c>
      <c r="B589" s="350" t="s">
        <v>1281</v>
      </c>
      <c r="C589" s="346"/>
      <c r="D589" s="362"/>
      <c r="E589" s="347"/>
      <c r="F589" s="348"/>
      <c r="G589" s="197">
        <f>SUM(G582:G588)</f>
        <v>0</v>
      </c>
      <c r="H589" s="187">
        <f>SUM(H582:H588)</f>
        <v>0</v>
      </c>
    </row>
    <row r="590" spans="1:8">
      <c r="A590" s="206"/>
      <c r="B590" s="189"/>
      <c r="C590" s="189"/>
      <c r="D590" s="206"/>
      <c r="E590" s="157"/>
      <c r="F590" s="157"/>
      <c r="G590" s="174"/>
      <c r="H590" s="174"/>
    </row>
    <row r="591" spans="1:8">
      <c r="A591" s="207">
        <v>47</v>
      </c>
      <c r="B591" s="190" t="s">
        <v>1310</v>
      </c>
      <c r="C591" s="190"/>
      <c r="D591" s="255"/>
      <c r="E591" s="153"/>
      <c r="F591" s="153"/>
      <c r="G591" s="174"/>
      <c r="H591" s="174"/>
    </row>
    <row r="592" spans="1:8">
      <c r="A592" s="327" t="s">
        <v>40</v>
      </c>
      <c r="B592" s="354" t="s">
        <v>57</v>
      </c>
      <c r="C592" s="333" t="s">
        <v>59</v>
      </c>
      <c r="D592" s="334" t="s">
        <v>60</v>
      </c>
      <c r="E592" s="334" t="s">
        <v>61</v>
      </c>
      <c r="F592" s="335" t="s">
        <v>62</v>
      </c>
      <c r="G592" s="327" t="s">
        <v>0</v>
      </c>
      <c r="H592" s="327" t="s">
        <v>77</v>
      </c>
    </row>
    <row r="593" spans="1:8" ht="24">
      <c r="A593" s="210" t="s">
        <v>509</v>
      </c>
      <c r="B593" s="155" t="s">
        <v>490</v>
      </c>
      <c r="C593" s="176">
        <v>1</v>
      </c>
      <c r="D593" s="176">
        <v>1</v>
      </c>
      <c r="E593" s="177" t="s">
        <v>63</v>
      </c>
      <c r="F593" s="178">
        <v>0</v>
      </c>
      <c r="G593" s="179">
        <f t="shared" ref="G593:G600" si="32">C593*D593*F593</f>
        <v>0</v>
      </c>
      <c r="H593" s="179"/>
    </row>
    <row r="594" spans="1:8" ht="24">
      <c r="A594" s="211" t="s">
        <v>510</v>
      </c>
      <c r="B594" s="181" t="s">
        <v>492</v>
      </c>
      <c r="C594" s="176">
        <v>1</v>
      </c>
      <c r="D594" s="176">
        <v>1</v>
      </c>
      <c r="E594" s="177" t="s">
        <v>63</v>
      </c>
      <c r="F594" s="178">
        <v>0</v>
      </c>
      <c r="G594" s="179">
        <f t="shared" si="32"/>
        <v>0</v>
      </c>
      <c r="H594" s="179"/>
    </row>
    <row r="595" spans="1:8" ht="24">
      <c r="A595" s="211" t="s">
        <v>511</v>
      </c>
      <c r="B595" s="181" t="s">
        <v>494</v>
      </c>
      <c r="C595" s="176">
        <v>1</v>
      </c>
      <c r="D595" s="176">
        <v>1</v>
      </c>
      <c r="E595" s="177" t="s">
        <v>63</v>
      </c>
      <c r="F595" s="178">
        <v>0</v>
      </c>
      <c r="G595" s="179">
        <f t="shared" si="32"/>
        <v>0</v>
      </c>
      <c r="H595" s="179"/>
    </row>
    <row r="596" spans="1:8" ht="24">
      <c r="A596" s="211" t="s">
        <v>512</v>
      </c>
      <c r="B596" s="181" t="s">
        <v>513</v>
      </c>
      <c r="C596" s="176">
        <v>1</v>
      </c>
      <c r="D596" s="176">
        <v>1</v>
      </c>
      <c r="E596" s="177" t="s">
        <v>63</v>
      </c>
      <c r="F596" s="178">
        <v>0</v>
      </c>
      <c r="G596" s="179">
        <f t="shared" si="32"/>
        <v>0</v>
      </c>
      <c r="H596" s="179"/>
    </row>
    <row r="597" spans="1:8" ht="24">
      <c r="A597" s="211" t="s">
        <v>514</v>
      </c>
      <c r="B597" s="181" t="s">
        <v>515</v>
      </c>
      <c r="C597" s="176">
        <v>1</v>
      </c>
      <c r="D597" s="176">
        <v>1</v>
      </c>
      <c r="E597" s="177" t="s">
        <v>63</v>
      </c>
      <c r="F597" s="178">
        <v>0</v>
      </c>
      <c r="G597" s="179">
        <f t="shared" si="32"/>
        <v>0</v>
      </c>
      <c r="H597" s="179"/>
    </row>
    <row r="598" spans="1:8" ht="24">
      <c r="A598" s="211" t="s">
        <v>516</v>
      </c>
      <c r="B598" s="181" t="s">
        <v>620</v>
      </c>
      <c r="C598" s="176">
        <v>1</v>
      </c>
      <c r="D598" s="176">
        <v>1</v>
      </c>
      <c r="E598" s="177" t="s">
        <v>63</v>
      </c>
      <c r="F598" s="178">
        <v>0</v>
      </c>
      <c r="G598" s="179">
        <f t="shared" si="32"/>
        <v>0</v>
      </c>
      <c r="H598" s="179"/>
    </row>
    <row r="599" spans="1:8" ht="24">
      <c r="A599" s="210" t="s">
        <v>103</v>
      </c>
      <c r="B599" s="155" t="s">
        <v>100</v>
      </c>
      <c r="C599" s="176">
        <v>1</v>
      </c>
      <c r="D599" s="176">
        <v>1</v>
      </c>
      <c r="E599" s="177" t="s">
        <v>63</v>
      </c>
      <c r="F599" s="178">
        <v>0</v>
      </c>
      <c r="G599" s="179">
        <f t="shared" si="32"/>
        <v>0</v>
      </c>
      <c r="H599" s="179"/>
    </row>
    <row r="600" spans="1:8" ht="24">
      <c r="A600" s="210" t="s">
        <v>517</v>
      </c>
      <c r="B600" s="155" t="s">
        <v>1171</v>
      </c>
      <c r="C600" s="176">
        <v>1</v>
      </c>
      <c r="D600" s="176">
        <v>1</v>
      </c>
      <c r="E600" s="177" t="s">
        <v>63</v>
      </c>
      <c r="F600" s="178">
        <v>0</v>
      </c>
      <c r="G600" s="179">
        <f t="shared" si="32"/>
        <v>0</v>
      </c>
      <c r="H600" s="179"/>
    </row>
    <row r="601" spans="1:8" s="168" customFormat="1" ht="18.75" customHeight="1">
      <c r="A601" s="355">
        <v>47</v>
      </c>
      <c r="B601" s="350" t="s">
        <v>1311</v>
      </c>
      <c r="C601" s="346"/>
      <c r="D601" s="362"/>
      <c r="E601" s="347"/>
      <c r="F601" s="347"/>
      <c r="G601" s="187">
        <f>SUM(G593:G600)</f>
        <v>0</v>
      </c>
      <c r="H601" s="187">
        <f>SUM(H593:H600)</f>
        <v>0</v>
      </c>
    </row>
    <row r="602" spans="1:8">
      <c r="A602" s="188"/>
      <c r="B602" s="189"/>
      <c r="C602" s="189"/>
      <c r="D602" s="206"/>
      <c r="E602" s="157"/>
      <c r="F602" s="157"/>
      <c r="G602" s="172"/>
      <c r="H602" s="172"/>
    </row>
    <row r="603" spans="1:8">
      <c r="A603" s="207">
        <v>48</v>
      </c>
      <c r="B603" s="190" t="s">
        <v>1282</v>
      </c>
      <c r="C603" s="190"/>
      <c r="D603" s="255"/>
      <c r="E603" s="153"/>
      <c r="F603" s="153"/>
      <c r="G603" s="174"/>
      <c r="H603" s="174"/>
    </row>
    <row r="604" spans="1:8">
      <c r="A604" s="327" t="s">
        <v>40</v>
      </c>
      <c r="B604" s="354" t="s">
        <v>57</v>
      </c>
      <c r="C604" s="333" t="s">
        <v>59</v>
      </c>
      <c r="D604" s="334" t="s">
        <v>60</v>
      </c>
      <c r="E604" s="334" t="s">
        <v>61</v>
      </c>
      <c r="F604" s="335" t="s">
        <v>62</v>
      </c>
      <c r="G604" s="327" t="s">
        <v>0</v>
      </c>
      <c r="H604" s="327" t="s">
        <v>77</v>
      </c>
    </row>
    <row r="605" spans="1:8" ht="24">
      <c r="A605" s="210" t="s">
        <v>518</v>
      </c>
      <c r="B605" s="155" t="s">
        <v>490</v>
      </c>
      <c r="C605" s="176">
        <v>1</v>
      </c>
      <c r="D605" s="176">
        <v>1</v>
      </c>
      <c r="E605" s="177" t="s">
        <v>63</v>
      </c>
      <c r="F605" s="178">
        <v>0</v>
      </c>
      <c r="G605" s="179">
        <f t="shared" ref="G605:G610" si="33">C605*D605*F605</f>
        <v>0</v>
      </c>
      <c r="H605" s="179"/>
    </row>
    <row r="606" spans="1:8" ht="24">
      <c r="A606" s="211" t="s">
        <v>519</v>
      </c>
      <c r="B606" s="181" t="s">
        <v>492</v>
      </c>
      <c r="C606" s="176">
        <v>1</v>
      </c>
      <c r="D606" s="176">
        <v>1</v>
      </c>
      <c r="E606" s="177" t="s">
        <v>63</v>
      </c>
      <c r="F606" s="178">
        <v>0</v>
      </c>
      <c r="G606" s="179">
        <f t="shared" si="33"/>
        <v>0</v>
      </c>
      <c r="H606" s="179"/>
    </row>
    <row r="607" spans="1:8" ht="24">
      <c r="A607" s="211" t="s">
        <v>520</v>
      </c>
      <c r="B607" s="181" t="s">
        <v>521</v>
      </c>
      <c r="C607" s="176">
        <v>1</v>
      </c>
      <c r="D607" s="176">
        <v>1</v>
      </c>
      <c r="E607" s="177" t="s">
        <v>63</v>
      </c>
      <c r="F607" s="178">
        <v>0</v>
      </c>
      <c r="G607" s="179">
        <f t="shared" si="33"/>
        <v>0</v>
      </c>
      <c r="H607" s="179"/>
    </row>
    <row r="608" spans="1:8" ht="24">
      <c r="A608" s="211" t="s">
        <v>522</v>
      </c>
      <c r="B608" s="181" t="s">
        <v>523</v>
      </c>
      <c r="C608" s="176">
        <v>1</v>
      </c>
      <c r="D608" s="176">
        <v>1</v>
      </c>
      <c r="E608" s="177" t="s">
        <v>63</v>
      </c>
      <c r="F608" s="178">
        <v>0</v>
      </c>
      <c r="G608" s="179">
        <f t="shared" si="33"/>
        <v>0</v>
      </c>
      <c r="H608" s="179"/>
    </row>
    <row r="609" spans="1:8" ht="24">
      <c r="A609" s="211" t="s">
        <v>524</v>
      </c>
      <c r="B609" s="181" t="s">
        <v>620</v>
      </c>
      <c r="C609" s="176">
        <v>1</v>
      </c>
      <c r="D609" s="176">
        <v>1</v>
      </c>
      <c r="E609" s="177" t="s">
        <v>63</v>
      </c>
      <c r="F609" s="178">
        <v>0</v>
      </c>
      <c r="G609" s="179">
        <f t="shared" si="33"/>
        <v>0</v>
      </c>
      <c r="H609" s="179"/>
    </row>
    <row r="610" spans="1:8" ht="24">
      <c r="A610" s="276" t="s">
        <v>525</v>
      </c>
      <c r="B610" s="191" t="s">
        <v>1171</v>
      </c>
      <c r="C610" s="176">
        <v>1</v>
      </c>
      <c r="D610" s="176">
        <v>1</v>
      </c>
      <c r="E610" s="177" t="s">
        <v>63</v>
      </c>
      <c r="F610" s="178">
        <v>0</v>
      </c>
      <c r="G610" s="179">
        <f t="shared" si="33"/>
        <v>0</v>
      </c>
      <c r="H610" s="179"/>
    </row>
    <row r="611" spans="1:8" s="168" customFormat="1" ht="18.75" customHeight="1">
      <c r="A611" s="355">
        <v>48</v>
      </c>
      <c r="B611" s="350" t="s">
        <v>1283</v>
      </c>
      <c r="C611" s="346"/>
      <c r="D611" s="362"/>
      <c r="E611" s="347"/>
      <c r="F611" s="347"/>
      <c r="G611" s="187">
        <f>SUM(G605:G610)</f>
        <v>0</v>
      </c>
      <c r="H611" s="187">
        <f>SUM(H605:H610)</f>
        <v>0</v>
      </c>
    </row>
    <row r="612" spans="1:8">
      <c r="A612" s="188"/>
      <c r="B612" s="189"/>
      <c r="C612" s="189"/>
      <c r="D612" s="206"/>
      <c r="E612" s="157"/>
      <c r="F612" s="157"/>
      <c r="G612" s="172"/>
      <c r="H612" s="172"/>
    </row>
    <row r="613" spans="1:8">
      <c r="A613" s="207">
        <v>49</v>
      </c>
      <c r="B613" s="190" t="s">
        <v>1312</v>
      </c>
      <c r="C613" s="190"/>
      <c r="D613" s="255"/>
      <c r="E613" s="153"/>
      <c r="F613" s="153"/>
      <c r="G613" s="174"/>
      <c r="H613" s="174"/>
    </row>
    <row r="614" spans="1:8">
      <c r="A614" s="327" t="s">
        <v>40</v>
      </c>
      <c r="B614" s="354" t="s">
        <v>57</v>
      </c>
      <c r="C614" s="333" t="s">
        <v>59</v>
      </c>
      <c r="D614" s="334" t="s">
        <v>60</v>
      </c>
      <c r="E614" s="334" t="s">
        <v>61</v>
      </c>
      <c r="F614" s="335" t="s">
        <v>62</v>
      </c>
      <c r="G614" s="327" t="s">
        <v>0</v>
      </c>
      <c r="H614" s="327" t="s">
        <v>77</v>
      </c>
    </row>
    <row r="615" spans="1:8" ht="24">
      <c r="A615" s="210" t="s">
        <v>526</v>
      </c>
      <c r="B615" s="155" t="s">
        <v>527</v>
      </c>
      <c r="C615" s="176">
        <v>1</v>
      </c>
      <c r="D615" s="176">
        <v>1</v>
      </c>
      <c r="E615" s="177" t="s">
        <v>63</v>
      </c>
      <c r="F615" s="178">
        <v>0</v>
      </c>
      <c r="G615" s="179">
        <f t="shared" ref="G615:G623" si="34">C615*D615*F615</f>
        <v>0</v>
      </c>
      <c r="H615" s="179"/>
    </row>
    <row r="616" spans="1:8" ht="24">
      <c r="A616" s="210" t="s">
        <v>528</v>
      </c>
      <c r="B616" s="155" t="s">
        <v>529</v>
      </c>
      <c r="C616" s="176">
        <v>1</v>
      </c>
      <c r="D616" s="176">
        <v>1</v>
      </c>
      <c r="E616" s="177" t="s">
        <v>63</v>
      </c>
      <c r="F616" s="178">
        <v>0</v>
      </c>
      <c r="G616" s="179">
        <f t="shared" si="34"/>
        <v>0</v>
      </c>
      <c r="H616" s="179"/>
    </row>
    <row r="617" spans="1:8" ht="24">
      <c r="A617" s="210" t="s">
        <v>530</v>
      </c>
      <c r="B617" s="155" t="s">
        <v>531</v>
      </c>
      <c r="C617" s="176">
        <v>1</v>
      </c>
      <c r="D617" s="176">
        <v>1</v>
      </c>
      <c r="E617" s="177" t="s">
        <v>63</v>
      </c>
      <c r="F617" s="178">
        <v>0</v>
      </c>
      <c r="G617" s="179">
        <f t="shared" si="34"/>
        <v>0</v>
      </c>
      <c r="H617" s="179"/>
    </row>
    <row r="618" spans="1:8" ht="24">
      <c r="A618" s="210" t="s">
        <v>532</v>
      </c>
      <c r="B618" s="155" t="s">
        <v>533</v>
      </c>
      <c r="C618" s="176">
        <v>1</v>
      </c>
      <c r="D618" s="176">
        <v>1</v>
      </c>
      <c r="E618" s="177" t="s">
        <v>63</v>
      </c>
      <c r="F618" s="178">
        <v>0</v>
      </c>
      <c r="G618" s="179">
        <f t="shared" si="34"/>
        <v>0</v>
      </c>
      <c r="H618" s="179"/>
    </row>
    <row r="619" spans="1:8" ht="24">
      <c r="A619" s="210" t="s">
        <v>534</v>
      </c>
      <c r="B619" s="155" t="s">
        <v>535</v>
      </c>
      <c r="C619" s="176">
        <v>1</v>
      </c>
      <c r="D619" s="176">
        <v>1</v>
      </c>
      <c r="E619" s="177" t="s">
        <v>63</v>
      </c>
      <c r="F619" s="178">
        <v>0</v>
      </c>
      <c r="G619" s="179">
        <f t="shared" si="34"/>
        <v>0</v>
      </c>
      <c r="H619" s="179"/>
    </row>
    <row r="620" spans="1:8" ht="24">
      <c r="A620" s="210" t="s">
        <v>536</v>
      </c>
      <c r="B620" s="155" t="s">
        <v>537</v>
      </c>
      <c r="C620" s="176">
        <v>1</v>
      </c>
      <c r="D620" s="176">
        <v>1</v>
      </c>
      <c r="E620" s="177" t="s">
        <v>63</v>
      </c>
      <c r="F620" s="178">
        <v>0</v>
      </c>
      <c r="G620" s="179">
        <f t="shared" si="34"/>
        <v>0</v>
      </c>
      <c r="H620" s="179"/>
    </row>
    <row r="621" spans="1:8" ht="24">
      <c r="A621" s="210" t="s">
        <v>538</v>
      </c>
      <c r="B621" s="155" t="s">
        <v>539</v>
      </c>
      <c r="C621" s="176">
        <v>1</v>
      </c>
      <c r="D621" s="176">
        <v>1</v>
      </c>
      <c r="E621" s="177" t="s">
        <v>63</v>
      </c>
      <c r="F621" s="178">
        <v>0</v>
      </c>
      <c r="G621" s="179">
        <f t="shared" si="34"/>
        <v>0</v>
      </c>
      <c r="H621" s="179"/>
    </row>
    <row r="622" spans="1:8" ht="24">
      <c r="A622" s="210" t="s">
        <v>540</v>
      </c>
      <c r="B622" s="155" t="s">
        <v>541</v>
      </c>
      <c r="C622" s="176">
        <v>1</v>
      </c>
      <c r="D622" s="176">
        <v>1</v>
      </c>
      <c r="E622" s="177" t="s">
        <v>63</v>
      </c>
      <c r="F622" s="178">
        <v>0</v>
      </c>
      <c r="G622" s="179">
        <f t="shared" si="34"/>
        <v>0</v>
      </c>
      <c r="H622" s="179"/>
    </row>
    <row r="623" spans="1:8" ht="24">
      <c r="A623" s="208" t="s">
        <v>542</v>
      </c>
      <c r="B623" s="155" t="s">
        <v>1171</v>
      </c>
      <c r="C623" s="176">
        <v>1</v>
      </c>
      <c r="D623" s="176">
        <v>1</v>
      </c>
      <c r="E623" s="177" t="s">
        <v>63</v>
      </c>
      <c r="F623" s="178">
        <v>0</v>
      </c>
      <c r="G623" s="179">
        <f t="shared" si="34"/>
        <v>0</v>
      </c>
      <c r="H623" s="179"/>
    </row>
    <row r="624" spans="1:8" s="168" customFormat="1" ht="18.75" customHeight="1">
      <c r="A624" s="355">
        <v>49</v>
      </c>
      <c r="B624" s="350" t="s">
        <v>543</v>
      </c>
      <c r="C624" s="346"/>
      <c r="D624" s="347"/>
      <c r="E624" s="347"/>
      <c r="F624" s="347"/>
      <c r="G624" s="187">
        <f>SUM(G615:G623)</f>
        <v>0</v>
      </c>
      <c r="H624" s="187">
        <f>SUM(H615:H623)</f>
        <v>0</v>
      </c>
    </row>
    <row r="625" spans="1:8">
      <c r="A625" s="206"/>
      <c r="B625" s="189"/>
      <c r="C625" s="189"/>
      <c r="D625" s="157"/>
      <c r="E625" s="157"/>
      <c r="F625" s="157"/>
      <c r="G625" s="172"/>
      <c r="H625" s="172"/>
    </row>
    <row r="626" spans="1:8">
      <c r="A626" s="207">
        <v>50</v>
      </c>
      <c r="B626" s="190" t="s">
        <v>1313</v>
      </c>
      <c r="C626" s="190"/>
      <c r="D626" s="153"/>
      <c r="E626" s="153"/>
      <c r="F626" s="153"/>
      <c r="G626" s="174"/>
      <c r="H626" s="174"/>
    </row>
    <row r="627" spans="1:8">
      <c r="A627" s="327" t="s">
        <v>40</v>
      </c>
      <c r="B627" s="354" t="s">
        <v>57</v>
      </c>
      <c r="C627" s="333" t="s">
        <v>59</v>
      </c>
      <c r="D627" s="334" t="s">
        <v>60</v>
      </c>
      <c r="E627" s="334" t="s">
        <v>61</v>
      </c>
      <c r="F627" s="335" t="s">
        <v>62</v>
      </c>
      <c r="G627" s="327" t="s">
        <v>0</v>
      </c>
      <c r="H627" s="327" t="s">
        <v>77</v>
      </c>
    </row>
    <row r="628" spans="1:8">
      <c r="A628" s="266">
        <v>50.01</v>
      </c>
      <c r="B628" s="156" t="s">
        <v>366</v>
      </c>
      <c r="C628" s="244"/>
      <c r="D628" s="245"/>
      <c r="E628" s="246"/>
      <c r="F628" s="247"/>
      <c r="G628" s="257">
        <f>SUM(F628:F633)</f>
        <v>0</v>
      </c>
      <c r="H628" s="258"/>
    </row>
    <row r="629" spans="1:8">
      <c r="A629" s="267"/>
      <c r="B629" s="259" t="s">
        <v>363</v>
      </c>
      <c r="C629" s="248">
        <v>1</v>
      </c>
      <c r="D629" s="248">
        <v>1</v>
      </c>
      <c r="E629" s="249" t="s">
        <v>63</v>
      </c>
      <c r="F629" s="250">
        <v>0</v>
      </c>
      <c r="G629" s="260"/>
      <c r="H629" s="261"/>
    </row>
    <row r="630" spans="1:8">
      <c r="A630" s="267"/>
      <c r="B630" s="262" t="s">
        <v>364</v>
      </c>
      <c r="C630" s="248">
        <v>1</v>
      </c>
      <c r="D630" s="248">
        <v>1</v>
      </c>
      <c r="E630" s="249" t="s">
        <v>63</v>
      </c>
      <c r="F630" s="250">
        <v>0</v>
      </c>
      <c r="G630" s="260"/>
      <c r="H630" s="261"/>
    </row>
    <row r="631" spans="1:8">
      <c r="A631" s="267"/>
      <c r="B631" s="262" t="s">
        <v>154</v>
      </c>
      <c r="C631" s="248">
        <v>1</v>
      </c>
      <c r="D631" s="248">
        <v>1</v>
      </c>
      <c r="E631" s="249" t="s">
        <v>63</v>
      </c>
      <c r="F631" s="250">
        <v>0</v>
      </c>
      <c r="G631" s="260"/>
      <c r="H631" s="261"/>
    </row>
    <row r="632" spans="1:8">
      <c r="A632" s="256"/>
      <c r="B632" s="262" t="s">
        <v>155</v>
      </c>
      <c r="C632" s="248">
        <v>1</v>
      </c>
      <c r="D632" s="248">
        <v>1</v>
      </c>
      <c r="E632" s="249" t="s">
        <v>63</v>
      </c>
      <c r="F632" s="250">
        <v>0</v>
      </c>
      <c r="G632" s="260"/>
      <c r="H632" s="261"/>
    </row>
    <row r="633" spans="1:8">
      <c r="A633" s="263"/>
      <c r="B633" s="181" t="s">
        <v>365</v>
      </c>
      <c r="C633" s="251">
        <v>1</v>
      </c>
      <c r="D633" s="251">
        <v>1</v>
      </c>
      <c r="E633" s="252" t="s">
        <v>63</v>
      </c>
      <c r="F633" s="253">
        <v>0</v>
      </c>
      <c r="G633" s="264"/>
      <c r="H633" s="265"/>
    </row>
    <row r="634" spans="1:8">
      <c r="A634" s="277">
        <v>50.1</v>
      </c>
      <c r="B634" s="175" t="s">
        <v>156</v>
      </c>
      <c r="C634" s="244"/>
      <c r="D634" s="245"/>
      <c r="E634" s="246"/>
      <c r="F634" s="247"/>
      <c r="G634" s="221">
        <f>SUM(F634:F636)</f>
        <v>0</v>
      </c>
      <c r="H634" s="222"/>
    </row>
    <row r="635" spans="1:8">
      <c r="A635" s="256"/>
      <c r="B635" s="259" t="s">
        <v>367</v>
      </c>
      <c r="C635" s="248">
        <v>1</v>
      </c>
      <c r="D635" s="248">
        <v>1</v>
      </c>
      <c r="E635" s="249" t="s">
        <v>63</v>
      </c>
      <c r="F635" s="250">
        <v>0</v>
      </c>
      <c r="G635" s="228"/>
      <c r="H635" s="229"/>
    </row>
    <row r="636" spans="1:8">
      <c r="A636" s="263"/>
      <c r="B636" s="181" t="s">
        <v>368</v>
      </c>
      <c r="C636" s="251">
        <v>1</v>
      </c>
      <c r="D636" s="251">
        <v>1</v>
      </c>
      <c r="E636" s="252" t="s">
        <v>63</v>
      </c>
      <c r="F636" s="253">
        <v>0</v>
      </c>
      <c r="G636" s="228"/>
      <c r="H636" s="241"/>
    </row>
    <row r="637" spans="1:8" ht="24">
      <c r="A637" s="210" t="s">
        <v>545</v>
      </c>
      <c r="B637" s="155" t="s">
        <v>546</v>
      </c>
      <c r="C637" s="176">
        <v>1</v>
      </c>
      <c r="D637" s="176">
        <v>1</v>
      </c>
      <c r="E637" s="177" t="s">
        <v>63</v>
      </c>
      <c r="F637" s="178">
        <v>0</v>
      </c>
      <c r="G637" s="179">
        <f>C637*D637*F637</f>
        <v>0</v>
      </c>
      <c r="H637" s="179"/>
    </row>
    <row r="638" spans="1:8" ht="24">
      <c r="A638" s="210" t="s">
        <v>547</v>
      </c>
      <c r="B638" s="155" t="s">
        <v>548</v>
      </c>
      <c r="C638" s="176">
        <v>1</v>
      </c>
      <c r="D638" s="176">
        <v>1</v>
      </c>
      <c r="E638" s="177" t="s">
        <v>63</v>
      </c>
      <c r="F638" s="178">
        <v>0</v>
      </c>
      <c r="G638" s="179">
        <f>C638*D638*F638</f>
        <v>0</v>
      </c>
      <c r="H638" s="179"/>
    </row>
    <row r="639" spans="1:8" ht="24">
      <c r="A639" s="210" t="s">
        <v>549</v>
      </c>
      <c r="B639" s="155" t="s">
        <v>1171</v>
      </c>
      <c r="C639" s="176">
        <v>1</v>
      </c>
      <c r="D639" s="176">
        <v>1</v>
      </c>
      <c r="E639" s="177" t="s">
        <v>63</v>
      </c>
      <c r="F639" s="178">
        <v>0</v>
      </c>
      <c r="G639" s="179">
        <f>C639*D639*F639</f>
        <v>0</v>
      </c>
      <c r="H639" s="179"/>
    </row>
    <row r="640" spans="1:8" s="168" customFormat="1" ht="18.75" customHeight="1">
      <c r="A640" s="355">
        <v>50</v>
      </c>
      <c r="B640" s="350" t="s">
        <v>550</v>
      </c>
      <c r="C640" s="346"/>
      <c r="D640" s="347"/>
      <c r="E640" s="347"/>
      <c r="F640" s="347"/>
      <c r="G640" s="187">
        <f>SUM(G628:G639)</f>
        <v>0</v>
      </c>
      <c r="H640" s="187">
        <f>SUM(H628:H639)</f>
        <v>0</v>
      </c>
    </row>
    <row r="641" spans="1:8">
      <c r="A641" s="206"/>
      <c r="B641" s="189"/>
      <c r="C641" s="189"/>
      <c r="D641" s="157"/>
      <c r="E641" s="157"/>
      <c r="F641" s="157"/>
      <c r="G641" s="174"/>
      <c r="H641" s="174"/>
    </row>
    <row r="642" spans="1:8" ht="11.25" customHeight="1">
      <c r="A642" s="207">
        <v>51</v>
      </c>
      <c r="B642" s="190" t="s">
        <v>1284</v>
      </c>
      <c r="C642" s="190"/>
      <c r="D642" s="153"/>
      <c r="E642" s="153"/>
      <c r="F642" s="153"/>
      <c r="G642" s="174"/>
      <c r="H642" s="174"/>
    </row>
    <row r="643" spans="1:8">
      <c r="A643" s="327" t="s">
        <v>40</v>
      </c>
      <c r="B643" s="354" t="s">
        <v>57</v>
      </c>
      <c r="C643" s="333" t="s">
        <v>59</v>
      </c>
      <c r="D643" s="334" t="s">
        <v>60</v>
      </c>
      <c r="E643" s="334" t="s">
        <v>61</v>
      </c>
      <c r="F643" s="335" t="s">
        <v>62</v>
      </c>
      <c r="G643" s="327" t="s">
        <v>0</v>
      </c>
      <c r="H643" s="327" t="s">
        <v>77</v>
      </c>
    </row>
    <row r="644" spans="1:8" ht="24">
      <c r="A644" s="210" t="s">
        <v>551</v>
      </c>
      <c r="B644" s="155" t="s">
        <v>552</v>
      </c>
      <c r="C644" s="176">
        <v>1</v>
      </c>
      <c r="D644" s="176">
        <v>1</v>
      </c>
      <c r="E644" s="177" t="s">
        <v>63</v>
      </c>
      <c r="F644" s="178">
        <v>0</v>
      </c>
      <c r="G644" s="179">
        <f>C644*D644*F644</f>
        <v>0</v>
      </c>
      <c r="H644" s="179"/>
    </row>
    <row r="645" spans="1:8" ht="24">
      <c r="A645" s="210" t="s">
        <v>553</v>
      </c>
      <c r="B645" s="155" t="s">
        <v>539</v>
      </c>
      <c r="C645" s="176">
        <v>1</v>
      </c>
      <c r="D645" s="176">
        <v>1</v>
      </c>
      <c r="E645" s="177" t="s">
        <v>63</v>
      </c>
      <c r="F645" s="178">
        <v>0</v>
      </c>
      <c r="G645" s="179">
        <f t="shared" ref="G645:G652" si="35">C645*D645*F645</f>
        <v>0</v>
      </c>
      <c r="H645" s="179"/>
    </row>
    <row r="646" spans="1:8" ht="24">
      <c r="A646" s="210" t="s">
        <v>554</v>
      </c>
      <c r="B646" s="155" t="s">
        <v>99</v>
      </c>
      <c r="C646" s="176">
        <v>1</v>
      </c>
      <c r="D646" s="176">
        <v>1</v>
      </c>
      <c r="E646" s="177" t="s">
        <v>63</v>
      </c>
      <c r="F646" s="178">
        <v>0</v>
      </c>
      <c r="G646" s="179">
        <f t="shared" si="35"/>
        <v>0</v>
      </c>
      <c r="H646" s="179"/>
    </row>
    <row r="647" spans="1:8" ht="24">
      <c r="A647" s="211" t="s">
        <v>555</v>
      </c>
      <c r="B647" s="181" t="s">
        <v>556</v>
      </c>
      <c r="C647" s="176">
        <v>1</v>
      </c>
      <c r="D647" s="176">
        <v>1</v>
      </c>
      <c r="E647" s="177" t="s">
        <v>63</v>
      </c>
      <c r="F647" s="178">
        <v>0</v>
      </c>
      <c r="G647" s="179">
        <f t="shared" si="35"/>
        <v>0</v>
      </c>
      <c r="H647" s="179"/>
    </row>
    <row r="648" spans="1:8" ht="24">
      <c r="A648" s="210" t="s">
        <v>557</v>
      </c>
      <c r="B648" s="155" t="s">
        <v>157</v>
      </c>
      <c r="C648" s="176">
        <v>1</v>
      </c>
      <c r="D648" s="176">
        <v>1</v>
      </c>
      <c r="E648" s="177" t="s">
        <v>63</v>
      </c>
      <c r="F648" s="178">
        <v>0</v>
      </c>
      <c r="G648" s="179">
        <f t="shared" si="35"/>
        <v>0</v>
      </c>
      <c r="H648" s="179"/>
    </row>
    <row r="649" spans="1:8" ht="24">
      <c r="A649" s="211" t="s">
        <v>558</v>
      </c>
      <c r="B649" s="181" t="s">
        <v>158</v>
      </c>
      <c r="C649" s="176">
        <v>1</v>
      </c>
      <c r="D649" s="176">
        <v>1</v>
      </c>
      <c r="E649" s="177" t="s">
        <v>63</v>
      </c>
      <c r="F649" s="178">
        <v>0</v>
      </c>
      <c r="G649" s="179">
        <f t="shared" si="35"/>
        <v>0</v>
      </c>
      <c r="H649" s="179"/>
    </row>
    <row r="650" spans="1:8" ht="24">
      <c r="A650" s="210" t="s">
        <v>559</v>
      </c>
      <c r="B650" s="155" t="s">
        <v>560</v>
      </c>
      <c r="C650" s="176">
        <v>1</v>
      </c>
      <c r="D650" s="176">
        <v>1</v>
      </c>
      <c r="E650" s="177" t="s">
        <v>63</v>
      </c>
      <c r="F650" s="178">
        <v>0</v>
      </c>
      <c r="G650" s="179">
        <f t="shared" si="35"/>
        <v>0</v>
      </c>
      <c r="H650" s="179"/>
    </row>
    <row r="651" spans="1:8" ht="24">
      <c r="A651" s="210" t="s">
        <v>561</v>
      </c>
      <c r="B651" s="155" t="s">
        <v>562</v>
      </c>
      <c r="C651" s="176">
        <v>1</v>
      </c>
      <c r="D651" s="176">
        <v>1</v>
      </c>
      <c r="E651" s="177" t="s">
        <v>63</v>
      </c>
      <c r="F651" s="178">
        <v>0</v>
      </c>
      <c r="G651" s="179">
        <f t="shared" si="35"/>
        <v>0</v>
      </c>
      <c r="H651" s="179"/>
    </row>
    <row r="652" spans="1:8" ht="24">
      <c r="A652" s="211" t="s">
        <v>563</v>
      </c>
      <c r="B652" s="181" t="s">
        <v>159</v>
      </c>
      <c r="C652" s="176">
        <v>1</v>
      </c>
      <c r="D652" s="176">
        <v>1</v>
      </c>
      <c r="E652" s="177" t="s">
        <v>63</v>
      </c>
      <c r="F652" s="178">
        <v>0</v>
      </c>
      <c r="G652" s="179">
        <f t="shared" si="35"/>
        <v>0</v>
      </c>
      <c r="H652" s="179"/>
    </row>
    <row r="653" spans="1:8">
      <c r="A653" s="277">
        <v>51.35</v>
      </c>
      <c r="B653" s="175" t="s">
        <v>371</v>
      </c>
      <c r="C653" s="244"/>
      <c r="D653" s="245"/>
      <c r="E653" s="246"/>
      <c r="F653" s="247"/>
      <c r="G653" s="221">
        <f>SUM(F653:F655)</f>
        <v>0</v>
      </c>
      <c r="H653" s="222"/>
    </row>
    <row r="654" spans="1:8">
      <c r="A654" s="256"/>
      <c r="B654" s="259" t="s">
        <v>369</v>
      </c>
      <c r="C654" s="248">
        <v>1</v>
      </c>
      <c r="D654" s="248">
        <v>1</v>
      </c>
      <c r="E654" s="249" t="s">
        <v>63</v>
      </c>
      <c r="F654" s="250">
        <v>0</v>
      </c>
      <c r="G654" s="228"/>
      <c r="H654" s="229"/>
    </row>
    <row r="655" spans="1:8">
      <c r="A655" s="263"/>
      <c r="B655" s="181" t="s">
        <v>370</v>
      </c>
      <c r="C655" s="251">
        <v>1</v>
      </c>
      <c r="D655" s="251">
        <v>1</v>
      </c>
      <c r="E655" s="252" t="s">
        <v>63</v>
      </c>
      <c r="F655" s="253">
        <v>0</v>
      </c>
      <c r="G655" s="228"/>
      <c r="H655" s="241"/>
    </row>
    <row r="656" spans="1:8" ht="24">
      <c r="A656" s="210" t="s">
        <v>564</v>
      </c>
      <c r="B656" s="155" t="s">
        <v>565</v>
      </c>
      <c r="C656" s="176">
        <v>1</v>
      </c>
      <c r="D656" s="176">
        <v>1</v>
      </c>
      <c r="E656" s="177" t="s">
        <v>63</v>
      </c>
      <c r="F656" s="178">
        <v>0</v>
      </c>
      <c r="G656" s="179">
        <f>C656*D656*F656</f>
        <v>0</v>
      </c>
      <c r="H656" s="179"/>
    </row>
    <row r="657" spans="1:8" s="278" customFormat="1" ht="25.5" customHeight="1">
      <c r="A657" s="270" t="s">
        <v>566</v>
      </c>
      <c r="B657" s="271" t="s">
        <v>567</v>
      </c>
      <c r="C657" s="176">
        <v>1</v>
      </c>
      <c r="D657" s="176">
        <v>1</v>
      </c>
      <c r="E657" s="177" t="s">
        <v>63</v>
      </c>
      <c r="F657" s="178">
        <v>0</v>
      </c>
      <c r="G657" s="179">
        <f>C657*D657*F657</f>
        <v>0</v>
      </c>
      <c r="H657" s="179"/>
    </row>
    <row r="658" spans="1:8" ht="24">
      <c r="A658" s="211" t="s">
        <v>568</v>
      </c>
      <c r="B658" s="181" t="s">
        <v>569</v>
      </c>
      <c r="C658" s="176">
        <v>1</v>
      </c>
      <c r="D658" s="176">
        <v>1</v>
      </c>
      <c r="E658" s="177" t="s">
        <v>63</v>
      </c>
      <c r="F658" s="178">
        <v>0</v>
      </c>
      <c r="G658" s="179">
        <f>C658*D658*F658</f>
        <v>0</v>
      </c>
      <c r="H658" s="179"/>
    </row>
    <row r="659" spans="1:8" ht="24">
      <c r="A659" s="211" t="s">
        <v>123</v>
      </c>
      <c r="B659" s="181" t="s">
        <v>120</v>
      </c>
      <c r="C659" s="176">
        <v>1</v>
      </c>
      <c r="D659" s="176">
        <v>1</v>
      </c>
      <c r="E659" s="177" t="s">
        <v>63</v>
      </c>
      <c r="F659" s="178">
        <v>0</v>
      </c>
      <c r="G659" s="179">
        <f>C659*D659*F659</f>
        <v>0</v>
      </c>
      <c r="H659" s="179"/>
    </row>
    <row r="660" spans="1:8">
      <c r="A660" s="277">
        <v>51.7</v>
      </c>
      <c r="B660" s="175" t="s">
        <v>373</v>
      </c>
      <c r="C660" s="244"/>
      <c r="D660" s="245"/>
      <c r="E660" s="246"/>
      <c r="F660" s="247"/>
      <c r="G660" s="221">
        <f>SUM(F660:F662)</f>
        <v>0</v>
      </c>
      <c r="H660" s="222"/>
    </row>
    <row r="661" spans="1:8">
      <c r="A661" s="256"/>
      <c r="B661" s="224" t="s">
        <v>160</v>
      </c>
      <c r="C661" s="248">
        <v>1</v>
      </c>
      <c r="D661" s="248">
        <v>1</v>
      </c>
      <c r="E661" s="249" t="s">
        <v>63</v>
      </c>
      <c r="F661" s="250">
        <v>0</v>
      </c>
      <c r="G661" s="228"/>
      <c r="H661" s="229"/>
    </row>
    <row r="662" spans="1:8">
      <c r="A662" s="263"/>
      <c r="B662" s="181" t="s">
        <v>372</v>
      </c>
      <c r="C662" s="251">
        <v>1</v>
      </c>
      <c r="D662" s="251">
        <v>1</v>
      </c>
      <c r="E662" s="252" t="s">
        <v>63</v>
      </c>
      <c r="F662" s="253">
        <v>0</v>
      </c>
      <c r="G662" s="228"/>
      <c r="H662" s="241"/>
    </row>
    <row r="663" spans="1:8" ht="24">
      <c r="A663" s="208" t="s">
        <v>570</v>
      </c>
      <c r="B663" s="155" t="s">
        <v>1171</v>
      </c>
      <c r="C663" s="176">
        <v>1</v>
      </c>
      <c r="D663" s="176">
        <v>1</v>
      </c>
      <c r="E663" s="177" t="s">
        <v>63</v>
      </c>
      <c r="F663" s="178">
        <v>0</v>
      </c>
      <c r="G663" s="179">
        <f>C663*D663*F663</f>
        <v>0</v>
      </c>
      <c r="H663" s="179"/>
    </row>
    <row r="664" spans="1:8" s="168" customFormat="1" ht="18.75" customHeight="1">
      <c r="A664" s="355">
        <v>51</v>
      </c>
      <c r="B664" s="350" t="s">
        <v>1266</v>
      </c>
      <c r="C664" s="346"/>
      <c r="D664" s="362"/>
      <c r="E664" s="347"/>
      <c r="F664" s="347"/>
      <c r="G664" s="187">
        <f>SUM(G644:G663)</f>
        <v>0</v>
      </c>
      <c r="H664" s="187">
        <f>SUM(H644:H663)</f>
        <v>0</v>
      </c>
    </row>
    <row r="665" spans="1:8">
      <c r="A665" s="188"/>
      <c r="B665" s="189"/>
      <c r="C665" s="189"/>
      <c r="D665" s="206"/>
      <c r="E665" s="157"/>
      <c r="F665" s="157"/>
      <c r="G665" s="172"/>
      <c r="H665" s="172"/>
    </row>
    <row r="666" spans="1:8">
      <c r="A666" s="207">
        <v>60</v>
      </c>
      <c r="B666" s="190" t="s">
        <v>375</v>
      </c>
      <c r="C666" s="190"/>
      <c r="D666" s="255"/>
      <c r="E666" s="153"/>
      <c r="F666" s="153"/>
      <c r="G666" s="174"/>
      <c r="H666" s="174"/>
    </row>
    <row r="667" spans="1:8">
      <c r="B667" s="327" t="s">
        <v>40</v>
      </c>
      <c r="C667" s="354" t="s">
        <v>57</v>
      </c>
      <c r="D667" s="333" t="s">
        <v>59</v>
      </c>
      <c r="E667" s="334" t="s">
        <v>60</v>
      </c>
      <c r="F667" s="334" t="s">
        <v>61</v>
      </c>
      <c r="G667" s="335" t="s">
        <v>62</v>
      </c>
      <c r="H667" s="327" t="s">
        <v>0</v>
      </c>
    </row>
    <row r="668" spans="1:8" ht="24">
      <c r="A668" s="279" t="s">
        <v>572</v>
      </c>
      <c r="B668" s="191" t="s">
        <v>573</v>
      </c>
      <c r="C668" s="176">
        <v>1</v>
      </c>
      <c r="D668" s="176">
        <v>1</v>
      </c>
      <c r="E668" s="177" t="s">
        <v>63</v>
      </c>
      <c r="F668" s="178">
        <v>0</v>
      </c>
      <c r="G668" s="179">
        <f t="shared" ref="G668:G681" si="36">C668*D668*F668</f>
        <v>0</v>
      </c>
      <c r="H668" s="179"/>
    </row>
    <row r="669" spans="1:8" ht="24">
      <c r="A669" s="210" t="s">
        <v>571</v>
      </c>
      <c r="B669" s="155" t="s">
        <v>574</v>
      </c>
      <c r="C669" s="176">
        <v>1</v>
      </c>
      <c r="D669" s="176">
        <v>1</v>
      </c>
      <c r="E669" s="177" t="s">
        <v>63</v>
      </c>
      <c r="F669" s="178">
        <v>0</v>
      </c>
      <c r="G669" s="179">
        <f t="shared" si="36"/>
        <v>0</v>
      </c>
      <c r="H669" s="179"/>
    </row>
    <row r="670" spans="1:8" ht="24">
      <c r="A670" s="210" t="s">
        <v>575</v>
      </c>
      <c r="B670" s="155" t="s">
        <v>576</v>
      </c>
      <c r="C670" s="176">
        <v>1</v>
      </c>
      <c r="D670" s="176">
        <v>1</v>
      </c>
      <c r="E670" s="177" t="s">
        <v>63</v>
      </c>
      <c r="F670" s="178">
        <v>0</v>
      </c>
      <c r="G670" s="179">
        <f t="shared" si="36"/>
        <v>0</v>
      </c>
      <c r="H670" s="179"/>
    </row>
    <row r="671" spans="1:8" ht="24">
      <c r="A671" s="210" t="s">
        <v>577</v>
      </c>
      <c r="B671" s="155" t="s">
        <v>578</v>
      </c>
      <c r="C671" s="176">
        <v>1</v>
      </c>
      <c r="D671" s="176">
        <v>1</v>
      </c>
      <c r="E671" s="177" t="s">
        <v>63</v>
      </c>
      <c r="F671" s="178">
        <v>0</v>
      </c>
      <c r="G671" s="179">
        <f t="shared" si="36"/>
        <v>0</v>
      </c>
      <c r="H671" s="179"/>
    </row>
    <row r="672" spans="1:8" ht="24">
      <c r="A672" s="210" t="s">
        <v>579</v>
      </c>
      <c r="B672" s="155" t="s">
        <v>580</v>
      </c>
      <c r="C672" s="176">
        <v>1</v>
      </c>
      <c r="D672" s="176">
        <v>1</v>
      </c>
      <c r="E672" s="177" t="s">
        <v>63</v>
      </c>
      <c r="F672" s="178">
        <v>0</v>
      </c>
      <c r="G672" s="179">
        <f t="shared" si="36"/>
        <v>0</v>
      </c>
      <c r="H672" s="179"/>
    </row>
    <row r="673" spans="1:8" ht="24">
      <c r="A673" s="211" t="s">
        <v>581</v>
      </c>
      <c r="B673" s="181" t="s">
        <v>582</v>
      </c>
      <c r="C673" s="176">
        <v>1</v>
      </c>
      <c r="D673" s="176">
        <v>1</v>
      </c>
      <c r="E673" s="177" t="s">
        <v>63</v>
      </c>
      <c r="F673" s="178">
        <v>0</v>
      </c>
      <c r="G673" s="179">
        <f t="shared" si="36"/>
        <v>0</v>
      </c>
      <c r="H673" s="179"/>
    </row>
    <row r="674" spans="1:8" ht="24">
      <c r="A674" s="210" t="s">
        <v>583</v>
      </c>
      <c r="B674" s="155" t="s">
        <v>584</v>
      </c>
      <c r="C674" s="176">
        <v>1</v>
      </c>
      <c r="D674" s="176">
        <v>1</v>
      </c>
      <c r="E674" s="177" t="s">
        <v>63</v>
      </c>
      <c r="F674" s="178">
        <v>0</v>
      </c>
      <c r="G674" s="179">
        <f t="shared" si="36"/>
        <v>0</v>
      </c>
      <c r="H674" s="179"/>
    </row>
    <row r="675" spans="1:8" ht="24">
      <c r="A675" s="210" t="s">
        <v>585</v>
      </c>
      <c r="B675" s="155" t="s">
        <v>586</v>
      </c>
      <c r="C675" s="176">
        <v>1</v>
      </c>
      <c r="D675" s="176">
        <v>1</v>
      </c>
      <c r="E675" s="177" t="s">
        <v>63</v>
      </c>
      <c r="F675" s="178">
        <v>0</v>
      </c>
      <c r="G675" s="179">
        <f t="shared" si="36"/>
        <v>0</v>
      </c>
      <c r="H675" s="179"/>
    </row>
    <row r="676" spans="1:8" ht="24">
      <c r="A676" s="210" t="s">
        <v>587</v>
      </c>
      <c r="B676" s="155" t="s">
        <v>161</v>
      </c>
      <c r="C676" s="176">
        <v>1</v>
      </c>
      <c r="D676" s="176">
        <v>1</v>
      </c>
      <c r="E676" s="177" t="s">
        <v>63</v>
      </c>
      <c r="F676" s="178">
        <v>0</v>
      </c>
      <c r="G676" s="179">
        <f t="shared" si="36"/>
        <v>0</v>
      </c>
      <c r="H676" s="179"/>
    </row>
    <row r="677" spans="1:8" ht="24">
      <c r="A677" s="210" t="s">
        <v>110</v>
      </c>
      <c r="B677" s="155" t="s">
        <v>111</v>
      </c>
      <c r="C677" s="176">
        <v>1</v>
      </c>
      <c r="D677" s="176">
        <v>1</v>
      </c>
      <c r="E677" s="177" t="s">
        <v>63</v>
      </c>
      <c r="F677" s="178">
        <v>0</v>
      </c>
      <c r="G677" s="179">
        <f t="shared" si="36"/>
        <v>0</v>
      </c>
      <c r="H677" s="179"/>
    </row>
    <row r="678" spans="1:8" ht="24">
      <c r="A678" s="210" t="s">
        <v>588</v>
      </c>
      <c r="B678" s="155" t="s">
        <v>589</v>
      </c>
      <c r="C678" s="176">
        <v>1</v>
      </c>
      <c r="D678" s="176">
        <v>1</v>
      </c>
      <c r="E678" s="177" t="s">
        <v>63</v>
      </c>
      <c r="F678" s="178">
        <v>0</v>
      </c>
      <c r="G678" s="179">
        <f t="shared" si="36"/>
        <v>0</v>
      </c>
      <c r="H678" s="179"/>
    </row>
    <row r="679" spans="1:8" ht="24">
      <c r="A679" s="210" t="s">
        <v>590</v>
      </c>
      <c r="B679" s="155" t="s">
        <v>1185</v>
      </c>
      <c r="C679" s="176">
        <v>1</v>
      </c>
      <c r="D679" s="176">
        <v>1</v>
      </c>
      <c r="E679" s="177" t="s">
        <v>63</v>
      </c>
      <c r="F679" s="178">
        <v>0</v>
      </c>
      <c r="G679" s="179">
        <f t="shared" si="36"/>
        <v>0</v>
      </c>
      <c r="H679" s="179"/>
    </row>
    <row r="680" spans="1:8" ht="24">
      <c r="A680" s="210" t="s">
        <v>591</v>
      </c>
      <c r="B680" s="155" t="s">
        <v>1186</v>
      </c>
      <c r="C680" s="176">
        <v>1</v>
      </c>
      <c r="D680" s="176">
        <v>1</v>
      </c>
      <c r="E680" s="177" t="s">
        <v>63</v>
      </c>
      <c r="F680" s="178">
        <v>0</v>
      </c>
      <c r="G680" s="179">
        <f t="shared" si="36"/>
        <v>0</v>
      </c>
      <c r="H680" s="179"/>
    </row>
    <row r="681" spans="1:8" ht="24">
      <c r="A681" s="210" t="s">
        <v>592</v>
      </c>
      <c r="B681" s="155" t="s">
        <v>593</v>
      </c>
      <c r="C681" s="176">
        <v>1</v>
      </c>
      <c r="D681" s="176">
        <v>1</v>
      </c>
      <c r="E681" s="177" t="s">
        <v>63</v>
      </c>
      <c r="F681" s="178">
        <v>0</v>
      </c>
      <c r="G681" s="179">
        <f t="shared" si="36"/>
        <v>0</v>
      </c>
      <c r="H681" s="179"/>
    </row>
    <row r="682" spans="1:8" ht="24">
      <c r="A682" s="210" t="s">
        <v>162</v>
      </c>
      <c r="B682" s="155" t="s">
        <v>1188</v>
      </c>
      <c r="C682" s="204"/>
      <c r="D682" s="183">
        <v>0</v>
      </c>
      <c r="E682" s="184" t="s">
        <v>64</v>
      </c>
      <c r="F682" s="185">
        <f>SUM(G668:G678)</f>
        <v>0</v>
      </c>
      <c r="G682" s="179">
        <f>D682*F682</f>
        <v>0</v>
      </c>
      <c r="H682" s="179"/>
    </row>
    <row r="683" spans="1:8" ht="24">
      <c r="A683" s="210" t="s">
        <v>594</v>
      </c>
      <c r="B683" s="155" t="s">
        <v>1171</v>
      </c>
      <c r="C683" s="176">
        <v>1</v>
      </c>
      <c r="D683" s="176">
        <v>1</v>
      </c>
      <c r="E683" s="177" t="s">
        <v>63</v>
      </c>
      <c r="F683" s="178">
        <v>0</v>
      </c>
      <c r="G683" s="179">
        <f>C683*D683*F683</f>
        <v>0</v>
      </c>
      <c r="H683" s="179"/>
    </row>
    <row r="684" spans="1:8" s="168" customFormat="1" ht="18.75" customHeight="1">
      <c r="A684" s="355">
        <v>60</v>
      </c>
      <c r="B684" s="350" t="s">
        <v>376</v>
      </c>
      <c r="C684" s="346"/>
      <c r="D684" s="347"/>
      <c r="E684" s="347"/>
      <c r="F684" s="347"/>
      <c r="G684" s="187">
        <f>SUM(G668:G683)</f>
        <v>0</v>
      </c>
      <c r="H684" s="187">
        <f>SUM(H668:H683)</f>
        <v>0</v>
      </c>
    </row>
    <row r="685" spans="1:8">
      <c r="A685" s="206"/>
      <c r="B685" s="189"/>
      <c r="C685" s="189"/>
      <c r="D685" s="157"/>
      <c r="E685" s="157"/>
      <c r="F685" s="157"/>
      <c r="G685" s="174"/>
      <c r="H685" s="174"/>
    </row>
    <row r="686" spans="1:8">
      <c r="A686" s="150">
        <v>61</v>
      </c>
      <c r="B686" s="151" t="s">
        <v>377</v>
      </c>
      <c r="C686" s="151"/>
      <c r="D686" s="152"/>
      <c r="E686" s="152"/>
      <c r="F686" s="152"/>
      <c r="G686" s="173"/>
      <c r="H686" s="174"/>
    </row>
    <row r="687" spans="1:8">
      <c r="A687" s="326" t="s">
        <v>40</v>
      </c>
      <c r="B687" s="363" t="s">
        <v>57</v>
      </c>
      <c r="C687" s="351" t="s">
        <v>59</v>
      </c>
      <c r="D687" s="352" t="s">
        <v>60</v>
      </c>
      <c r="E687" s="352" t="s">
        <v>61</v>
      </c>
      <c r="F687" s="353" t="s">
        <v>62</v>
      </c>
      <c r="G687" s="326" t="s">
        <v>0</v>
      </c>
      <c r="H687" s="327" t="s">
        <v>77</v>
      </c>
    </row>
    <row r="688" spans="1:8" ht="24">
      <c r="A688" s="210" t="s">
        <v>378</v>
      </c>
      <c r="B688" s="155" t="s">
        <v>379</v>
      </c>
      <c r="C688" s="176">
        <v>1</v>
      </c>
      <c r="D688" s="176">
        <v>1</v>
      </c>
      <c r="E688" s="177" t="s">
        <v>63</v>
      </c>
      <c r="F688" s="178">
        <v>0</v>
      </c>
      <c r="G688" s="179">
        <f t="shared" ref="G688:G694" si="37">C688*D688*F688</f>
        <v>0</v>
      </c>
      <c r="H688" s="179"/>
    </row>
    <row r="689" spans="1:8" ht="24">
      <c r="A689" s="280" t="s">
        <v>380</v>
      </c>
      <c r="B689" s="155" t="s">
        <v>163</v>
      </c>
      <c r="C689" s="176">
        <v>1</v>
      </c>
      <c r="D689" s="176">
        <v>1</v>
      </c>
      <c r="E689" s="177" t="s">
        <v>63</v>
      </c>
      <c r="F689" s="178">
        <v>0</v>
      </c>
      <c r="G689" s="179">
        <f t="shared" si="37"/>
        <v>0</v>
      </c>
      <c r="H689" s="179"/>
    </row>
    <row r="690" spans="1:8" ht="24">
      <c r="A690" s="210" t="s">
        <v>381</v>
      </c>
      <c r="B690" s="155" t="s">
        <v>382</v>
      </c>
      <c r="C690" s="176">
        <v>1</v>
      </c>
      <c r="D690" s="176">
        <v>1</v>
      </c>
      <c r="E690" s="177" t="s">
        <v>63</v>
      </c>
      <c r="F690" s="178">
        <v>0</v>
      </c>
      <c r="G690" s="179">
        <f t="shared" si="37"/>
        <v>0</v>
      </c>
      <c r="H690" s="179"/>
    </row>
    <row r="691" spans="1:8" ht="24">
      <c r="A691" s="210" t="s">
        <v>383</v>
      </c>
      <c r="B691" s="155" t="s">
        <v>384</v>
      </c>
      <c r="C691" s="176">
        <v>1</v>
      </c>
      <c r="D691" s="176">
        <v>1</v>
      </c>
      <c r="E691" s="177" t="s">
        <v>63</v>
      </c>
      <c r="F691" s="178">
        <v>0</v>
      </c>
      <c r="G691" s="179">
        <f t="shared" si="37"/>
        <v>0</v>
      </c>
      <c r="H691" s="179"/>
    </row>
    <row r="692" spans="1:8" ht="24">
      <c r="A692" s="210" t="s">
        <v>385</v>
      </c>
      <c r="B692" s="155" t="s">
        <v>386</v>
      </c>
      <c r="C692" s="176">
        <v>1</v>
      </c>
      <c r="D692" s="176">
        <v>1</v>
      </c>
      <c r="E692" s="177" t="s">
        <v>63</v>
      </c>
      <c r="F692" s="178">
        <v>0</v>
      </c>
      <c r="G692" s="179">
        <f t="shared" si="37"/>
        <v>0</v>
      </c>
      <c r="H692" s="179"/>
    </row>
    <row r="693" spans="1:8" ht="24">
      <c r="A693" s="210" t="s">
        <v>387</v>
      </c>
      <c r="B693" s="155" t="s">
        <v>716</v>
      </c>
      <c r="C693" s="176">
        <v>1</v>
      </c>
      <c r="D693" s="176">
        <v>1</v>
      </c>
      <c r="E693" s="177" t="s">
        <v>63</v>
      </c>
      <c r="F693" s="178">
        <v>0</v>
      </c>
      <c r="G693" s="179">
        <f t="shared" si="37"/>
        <v>0</v>
      </c>
      <c r="H693" s="179"/>
    </row>
    <row r="694" spans="1:8" ht="24">
      <c r="A694" s="210" t="s">
        <v>388</v>
      </c>
      <c r="B694" s="155" t="s">
        <v>1171</v>
      </c>
      <c r="C694" s="176">
        <v>1</v>
      </c>
      <c r="D694" s="176">
        <v>1</v>
      </c>
      <c r="E694" s="177" t="s">
        <v>63</v>
      </c>
      <c r="F694" s="178">
        <v>0</v>
      </c>
      <c r="G694" s="179">
        <f t="shared" si="37"/>
        <v>0</v>
      </c>
      <c r="H694" s="179"/>
    </row>
    <row r="695" spans="1:8" s="168" customFormat="1" ht="18.75" customHeight="1">
      <c r="A695" s="355">
        <v>61</v>
      </c>
      <c r="B695" s="350" t="s">
        <v>389</v>
      </c>
      <c r="C695" s="346"/>
      <c r="D695" s="362"/>
      <c r="E695" s="347"/>
      <c r="F695" s="347"/>
      <c r="G695" s="187">
        <f>SUM(G688:G694)</f>
        <v>0</v>
      </c>
      <c r="H695" s="187">
        <f>SUM(H688:H694)</f>
        <v>0</v>
      </c>
    </row>
    <row r="696" spans="1:8">
      <c r="A696" s="206"/>
      <c r="B696" s="189"/>
      <c r="C696" s="189"/>
      <c r="D696" s="206"/>
      <c r="E696" s="157"/>
      <c r="F696" s="157"/>
      <c r="G696" s="174"/>
      <c r="H696" s="174"/>
    </row>
    <row r="697" spans="1:8">
      <c r="A697" s="150">
        <v>62</v>
      </c>
      <c r="B697" s="151" t="s">
        <v>407</v>
      </c>
      <c r="C697" s="151"/>
      <c r="D697" s="281"/>
      <c r="E697" s="152"/>
      <c r="F697" s="152"/>
      <c r="G697" s="173"/>
      <c r="H697" s="174"/>
    </row>
    <row r="698" spans="1:8">
      <c r="A698" s="326" t="s">
        <v>40</v>
      </c>
      <c r="B698" s="363" t="s">
        <v>57</v>
      </c>
      <c r="C698" s="351" t="s">
        <v>59</v>
      </c>
      <c r="D698" s="352" t="s">
        <v>60</v>
      </c>
      <c r="E698" s="352" t="s">
        <v>61</v>
      </c>
      <c r="F698" s="353" t="s">
        <v>62</v>
      </c>
      <c r="G698" s="326" t="s">
        <v>0</v>
      </c>
      <c r="H698" s="327" t="s">
        <v>77</v>
      </c>
    </row>
    <row r="699" spans="1:8">
      <c r="A699" s="277">
        <v>62.01</v>
      </c>
      <c r="B699" s="175" t="s">
        <v>167</v>
      </c>
      <c r="C699" s="244"/>
      <c r="D699" s="245"/>
      <c r="E699" s="246"/>
      <c r="F699" s="247"/>
      <c r="G699" s="221">
        <f>SUM(F699:F701)</f>
        <v>0</v>
      </c>
      <c r="H699" s="222"/>
    </row>
    <row r="700" spans="1:8">
      <c r="A700" s="256"/>
      <c r="B700" s="259" t="s">
        <v>374</v>
      </c>
      <c r="C700" s="248">
        <v>1</v>
      </c>
      <c r="D700" s="248">
        <v>1</v>
      </c>
      <c r="E700" s="249" t="s">
        <v>63</v>
      </c>
      <c r="F700" s="250">
        <v>0</v>
      </c>
      <c r="G700" s="228"/>
      <c r="H700" s="229"/>
    </row>
    <row r="701" spans="1:8">
      <c r="A701" s="263"/>
      <c r="B701" s="181" t="s">
        <v>369</v>
      </c>
      <c r="C701" s="251">
        <v>1</v>
      </c>
      <c r="D701" s="251">
        <v>1</v>
      </c>
      <c r="E701" s="252" t="s">
        <v>63</v>
      </c>
      <c r="F701" s="253">
        <v>0</v>
      </c>
      <c r="G701" s="228"/>
      <c r="H701" s="241"/>
    </row>
    <row r="702" spans="1:8">
      <c r="A702" s="277">
        <v>62.05</v>
      </c>
      <c r="B702" s="175" t="s">
        <v>169</v>
      </c>
      <c r="C702" s="244"/>
      <c r="D702" s="245"/>
      <c r="E702" s="246"/>
      <c r="F702" s="247"/>
      <c r="G702" s="257">
        <f>SUM(F702:F705)</f>
        <v>0</v>
      </c>
      <c r="H702" s="258"/>
    </row>
    <row r="703" spans="1:8">
      <c r="A703" s="256"/>
      <c r="B703" s="259" t="s">
        <v>374</v>
      </c>
      <c r="C703" s="248">
        <v>1</v>
      </c>
      <c r="D703" s="248">
        <v>1</v>
      </c>
      <c r="E703" s="249" t="s">
        <v>63</v>
      </c>
      <c r="F703" s="250">
        <v>0</v>
      </c>
      <c r="G703" s="282"/>
      <c r="H703" s="283"/>
    </row>
    <row r="704" spans="1:8">
      <c r="A704" s="256"/>
      <c r="B704" s="259" t="s">
        <v>168</v>
      </c>
      <c r="C704" s="248">
        <v>1</v>
      </c>
      <c r="D704" s="248">
        <v>1</v>
      </c>
      <c r="E704" s="249" t="s">
        <v>63</v>
      </c>
      <c r="F704" s="250">
        <v>0</v>
      </c>
      <c r="G704" s="282"/>
      <c r="H704" s="283"/>
    </row>
    <row r="705" spans="1:8">
      <c r="A705" s="263"/>
      <c r="B705" s="181" t="s">
        <v>369</v>
      </c>
      <c r="C705" s="251">
        <v>1</v>
      </c>
      <c r="D705" s="251">
        <v>1</v>
      </c>
      <c r="E705" s="252" t="s">
        <v>63</v>
      </c>
      <c r="F705" s="253">
        <v>0</v>
      </c>
      <c r="G705" s="284"/>
      <c r="H705" s="285"/>
    </row>
    <row r="706" spans="1:8" ht="24">
      <c r="A706" s="266">
        <v>62.1</v>
      </c>
      <c r="B706" s="156" t="s">
        <v>75</v>
      </c>
      <c r="C706" s="176">
        <v>1</v>
      </c>
      <c r="D706" s="176">
        <v>1</v>
      </c>
      <c r="E706" s="177" t="s">
        <v>63</v>
      </c>
      <c r="F706" s="178">
        <v>0</v>
      </c>
      <c r="G706" s="179">
        <f>C706*D706*F706</f>
        <v>0</v>
      </c>
      <c r="H706" s="179"/>
    </row>
    <row r="707" spans="1:8">
      <c r="A707" s="277">
        <v>62.15</v>
      </c>
      <c r="B707" s="175" t="s">
        <v>170</v>
      </c>
      <c r="C707" s="244"/>
      <c r="D707" s="245"/>
      <c r="E707" s="246"/>
      <c r="F707" s="247"/>
      <c r="G707" s="257">
        <f>SUM(F707:F710)</f>
        <v>0</v>
      </c>
      <c r="H707" s="258"/>
    </row>
    <row r="708" spans="1:8">
      <c r="A708" s="256"/>
      <c r="B708" s="259" t="s">
        <v>374</v>
      </c>
      <c r="C708" s="248">
        <v>1</v>
      </c>
      <c r="D708" s="248">
        <v>1</v>
      </c>
      <c r="E708" s="249" t="s">
        <v>63</v>
      </c>
      <c r="F708" s="250">
        <v>0</v>
      </c>
      <c r="G708" s="282"/>
      <c r="H708" s="283"/>
    </row>
    <row r="709" spans="1:8">
      <c r="A709" s="256"/>
      <c r="B709" s="259" t="s">
        <v>168</v>
      </c>
      <c r="C709" s="248">
        <v>1</v>
      </c>
      <c r="D709" s="248">
        <v>1</v>
      </c>
      <c r="E709" s="249" t="s">
        <v>63</v>
      </c>
      <c r="F709" s="250">
        <v>0</v>
      </c>
      <c r="G709" s="282"/>
      <c r="H709" s="283"/>
    </row>
    <row r="710" spans="1:8">
      <c r="A710" s="263"/>
      <c r="B710" s="181" t="s">
        <v>369</v>
      </c>
      <c r="C710" s="251">
        <v>1</v>
      </c>
      <c r="D710" s="251">
        <v>1</v>
      </c>
      <c r="E710" s="252" t="s">
        <v>63</v>
      </c>
      <c r="F710" s="253">
        <v>0</v>
      </c>
      <c r="G710" s="284"/>
      <c r="H710" s="285"/>
    </row>
    <row r="711" spans="1:8" ht="24">
      <c r="A711" s="211" t="s">
        <v>390</v>
      </c>
      <c r="B711" s="181" t="s">
        <v>687</v>
      </c>
      <c r="C711" s="176">
        <v>1</v>
      </c>
      <c r="D711" s="176">
        <v>1</v>
      </c>
      <c r="E711" s="177" t="s">
        <v>63</v>
      </c>
      <c r="F711" s="178">
        <v>0</v>
      </c>
      <c r="G711" s="179">
        <f>C711*D711*F711</f>
        <v>0</v>
      </c>
      <c r="H711" s="179"/>
    </row>
    <row r="712" spans="1:8" ht="24">
      <c r="A712" s="211" t="s">
        <v>124</v>
      </c>
      <c r="B712" s="181" t="s">
        <v>119</v>
      </c>
      <c r="C712" s="176">
        <v>1</v>
      </c>
      <c r="D712" s="176">
        <v>1</v>
      </c>
      <c r="E712" s="177" t="s">
        <v>63</v>
      </c>
      <c r="F712" s="178">
        <v>0</v>
      </c>
      <c r="G712" s="179">
        <f>C712*D712*F712</f>
        <v>0</v>
      </c>
      <c r="H712" s="179"/>
    </row>
    <row r="713" spans="1:8" ht="24">
      <c r="A713" s="211" t="s">
        <v>391</v>
      </c>
      <c r="B713" s="181" t="s">
        <v>701</v>
      </c>
      <c r="C713" s="176">
        <v>1</v>
      </c>
      <c r="D713" s="176">
        <v>1</v>
      </c>
      <c r="E713" s="177" t="s">
        <v>63</v>
      </c>
      <c r="F713" s="178">
        <v>0</v>
      </c>
      <c r="G713" s="179">
        <f>C713*D713*F713</f>
        <v>0</v>
      </c>
      <c r="H713" s="179"/>
    </row>
    <row r="714" spans="1:8" ht="24" customHeight="1">
      <c r="A714" s="211" t="s">
        <v>392</v>
      </c>
      <c r="B714" s="155" t="s">
        <v>76</v>
      </c>
      <c r="C714" s="176">
        <v>1</v>
      </c>
      <c r="D714" s="176">
        <v>1</v>
      </c>
      <c r="E714" s="177" t="s">
        <v>63</v>
      </c>
      <c r="F714" s="178">
        <v>0</v>
      </c>
      <c r="G714" s="179">
        <f t="shared" ref="G714:G727" si="38">C714*D714*F714</f>
        <v>0</v>
      </c>
      <c r="H714" s="179"/>
    </row>
    <row r="715" spans="1:8" ht="24">
      <c r="A715" s="211" t="s">
        <v>131</v>
      </c>
      <c r="B715" s="181" t="s">
        <v>132</v>
      </c>
      <c r="C715" s="176">
        <v>1</v>
      </c>
      <c r="D715" s="176">
        <v>1</v>
      </c>
      <c r="E715" s="177" t="s">
        <v>63</v>
      </c>
      <c r="F715" s="178">
        <v>0</v>
      </c>
      <c r="G715" s="179">
        <f t="shared" si="38"/>
        <v>0</v>
      </c>
      <c r="H715" s="179"/>
    </row>
    <row r="716" spans="1:8" ht="24">
      <c r="A716" s="211" t="s">
        <v>393</v>
      </c>
      <c r="B716" s="181" t="s">
        <v>394</v>
      </c>
      <c r="C716" s="176">
        <v>1</v>
      </c>
      <c r="D716" s="176">
        <v>1</v>
      </c>
      <c r="E716" s="177" t="s">
        <v>63</v>
      </c>
      <c r="F716" s="178">
        <v>0</v>
      </c>
      <c r="G716" s="179">
        <f t="shared" si="38"/>
        <v>0</v>
      </c>
      <c r="H716" s="179"/>
    </row>
    <row r="717" spans="1:8" ht="24">
      <c r="A717" s="211" t="s">
        <v>395</v>
      </c>
      <c r="B717" s="181" t="s">
        <v>396</v>
      </c>
      <c r="C717" s="176">
        <v>1</v>
      </c>
      <c r="D717" s="176">
        <v>1</v>
      </c>
      <c r="E717" s="177" t="s">
        <v>63</v>
      </c>
      <c r="F717" s="178">
        <v>0</v>
      </c>
      <c r="G717" s="179">
        <f t="shared" si="38"/>
        <v>0</v>
      </c>
      <c r="H717" s="179"/>
    </row>
    <row r="718" spans="1:8" ht="24">
      <c r="A718" s="211" t="s">
        <v>397</v>
      </c>
      <c r="B718" s="181" t="s">
        <v>398</v>
      </c>
      <c r="C718" s="176">
        <v>1</v>
      </c>
      <c r="D718" s="176">
        <v>1</v>
      </c>
      <c r="E718" s="177" t="s">
        <v>63</v>
      </c>
      <c r="F718" s="178">
        <v>0</v>
      </c>
      <c r="G718" s="179">
        <f t="shared" si="38"/>
        <v>0</v>
      </c>
      <c r="H718" s="179"/>
    </row>
    <row r="719" spans="1:8" ht="24">
      <c r="A719" s="211" t="s">
        <v>126</v>
      </c>
      <c r="B719" s="181" t="s">
        <v>125</v>
      </c>
      <c r="C719" s="176">
        <v>1</v>
      </c>
      <c r="D719" s="176">
        <v>1</v>
      </c>
      <c r="E719" s="177" t="s">
        <v>63</v>
      </c>
      <c r="F719" s="178">
        <v>0</v>
      </c>
      <c r="G719" s="179">
        <f t="shared" si="38"/>
        <v>0</v>
      </c>
      <c r="H719" s="179"/>
    </row>
    <row r="720" spans="1:8" ht="24">
      <c r="A720" s="211" t="s">
        <v>133</v>
      </c>
      <c r="B720" s="181" t="s">
        <v>134</v>
      </c>
      <c r="C720" s="176">
        <v>1</v>
      </c>
      <c r="D720" s="176">
        <v>1</v>
      </c>
      <c r="E720" s="177" t="s">
        <v>63</v>
      </c>
      <c r="F720" s="178">
        <v>0</v>
      </c>
      <c r="G720" s="179">
        <f t="shared" si="38"/>
        <v>0</v>
      </c>
      <c r="H720" s="179"/>
    </row>
    <row r="721" spans="1:8" ht="24">
      <c r="A721" s="211" t="s">
        <v>399</v>
      </c>
      <c r="B721" s="181" t="s">
        <v>400</v>
      </c>
      <c r="C721" s="176">
        <v>1</v>
      </c>
      <c r="D721" s="176">
        <v>1</v>
      </c>
      <c r="E721" s="177" t="s">
        <v>63</v>
      </c>
      <c r="F721" s="178">
        <v>0</v>
      </c>
      <c r="G721" s="179">
        <f t="shared" si="38"/>
        <v>0</v>
      </c>
      <c r="H721" s="179"/>
    </row>
    <row r="722" spans="1:8" ht="24">
      <c r="A722" s="211" t="s">
        <v>117</v>
      </c>
      <c r="B722" s="181" t="s">
        <v>118</v>
      </c>
      <c r="C722" s="176">
        <v>1</v>
      </c>
      <c r="D722" s="176">
        <v>1</v>
      </c>
      <c r="E722" s="177" t="s">
        <v>63</v>
      </c>
      <c r="F722" s="178">
        <v>0</v>
      </c>
      <c r="G722" s="179">
        <f t="shared" si="38"/>
        <v>0</v>
      </c>
      <c r="H722" s="179"/>
    </row>
    <row r="723" spans="1:8" ht="24">
      <c r="A723" s="211" t="s">
        <v>401</v>
      </c>
      <c r="B723" s="181" t="s">
        <v>402</v>
      </c>
      <c r="C723" s="176">
        <v>1</v>
      </c>
      <c r="D723" s="176">
        <v>1</v>
      </c>
      <c r="E723" s="177" t="s">
        <v>63</v>
      </c>
      <c r="F723" s="178">
        <v>0</v>
      </c>
      <c r="G723" s="179">
        <f t="shared" si="38"/>
        <v>0</v>
      </c>
      <c r="H723" s="179"/>
    </row>
    <row r="724" spans="1:8" ht="24">
      <c r="A724" s="211" t="s">
        <v>253</v>
      </c>
      <c r="B724" s="181" t="s">
        <v>247</v>
      </c>
      <c r="C724" s="176">
        <v>1</v>
      </c>
      <c r="D724" s="176">
        <v>1</v>
      </c>
      <c r="E724" s="177" t="s">
        <v>63</v>
      </c>
      <c r="F724" s="178">
        <v>0</v>
      </c>
      <c r="G724" s="179">
        <f t="shared" si="38"/>
        <v>0</v>
      </c>
      <c r="H724" s="179"/>
    </row>
    <row r="725" spans="1:8" ht="24">
      <c r="A725" s="211" t="s">
        <v>250</v>
      </c>
      <c r="B725" s="181" t="s">
        <v>164</v>
      </c>
      <c r="C725" s="176">
        <v>1</v>
      </c>
      <c r="D725" s="176">
        <v>1</v>
      </c>
      <c r="E725" s="177" t="s">
        <v>63</v>
      </c>
      <c r="F725" s="178">
        <v>0</v>
      </c>
      <c r="G725" s="179">
        <f t="shared" si="38"/>
        <v>0</v>
      </c>
      <c r="H725" s="179"/>
    </row>
    <row r="726" spans="1:8" ht="24">
      <c r="A726" s="211" t="s">
        <v>403</v>
      </c>
      <c r="B726" s="181" t="s">
        <v>548</v>
      </c>
      <c r="C726" s="176">
        <v>1</v>
      </c>
      <c r="D726" s="176">
        <v>1</v>
      </c>
      <c r="E726" s="177" t="s">
        <v>63</v>
      </c>
      <c r="F726" s="178">
        <v>0</v>
      </c>
      <c r="G726" s="179">
        <f t="shared" si="38"/>
        <v>0</v>
      </c>
      <c r="H726" s="179"/>
    </row>
    <row r="727" spans="1:8" ht="24">
      <c r="A727" s="210" t="s">
        <v>404</v>
      </c>
      <c r="B727" s="175" t="s">
        <v>1171</v>
      </c>
      <c r="C727" s="176">
        <v>1</v>
      </c>
      <c r="D727" s="176">
        <v>1</v>
      </c>
      <c r="E727" s="177" t="s">
        <v>63</v>
      </c>
      <c r="F727" s="178">
        <v>0</v>
      </c>
      <c r="G727" s="179">
        <f t="shared" si="38"/>
        <v>0</v>
      </c>
      <c r="H727" s="179"/>
    </row>
    <row r="728" spans="1:8" s="168" customFormat="1" ht="18.75" customHeight="1">
      <c r="A728" s="355">
        <v>62</v>
      </c>
      <c r="B728" s="350" t="s">
        <v>406</v>
      </c>
      <c r="C728" s="346"/>
      <c r="D728" s="347"/>
      <c r="E728" s="347"/>
      <c r="F728" s="347"/>
      <c r="G728" s="187">
        <f>SUM(G699:G727)</f>
        <v>0</v>
      </c>
      <c r="H728" s="187">
        <f>SUM(H699:H727)</f>
        <v>0</v>
      </c>
    </row>
    <row r="729" spans="1:8">
      <c r="A729" s="188"/>
      <c r="B729" s="189"/>
      <c r="C729" s="189"/>
      <c r="D729" s="157"/>
      <c r="E729" s="157"/>
      <c r="F729" s="157"/>
      <c r="G729" s="172"/>
      <c r="H729" s="172"/>
    </row>
    <row r="730" spans="1:8">
      <c r="A730" s="150">
        <v>63</v>
      </c>
      <c r="B730" s="151" t="s">
        <v>405</v>
      </c>
      <c r="C730" s="151"/>
      <c r="D730" s="152"/>
      <c r="E730" s="152"/>
      <c r="F730" s="152"/>
      <c r="G730" s="173"/>
      <c r="H730" s="174"/>
    </row>
    <row r="731" spans="1:8">
      <c r="A731" s="326" t="s">
        <v>40</v>
      </c>
      <c r="B731" s="363" t="s">
        <v>57</v>
      </c>
      <c r="C731" s="351" t="s">
        <v>59</v>
      </c>
      <c r="D731" s="352" t="s">
        <v>60</v>
      </c>
      <c r="E731" s="352" t="s">
        <v>61</v>
      </c>
      <c r="F731" s="353" t="s">
        <v>62</v>
      </c>
      <c r="G731" s="326" t="s">
        <v>0</v>
      </c>
      <c r="H731" s="327" t="s">
        <v>77</v>
      </c>
    </row>
    <row r="732" spans="1:8">
      <c r="A732" s="277">
        <v>63.01</v>
      </c>
      <c r="B732" s="175" t="s">
        <v>171</v>
      </c>
      <c r="C732" s="244"/>
      <c r="D732" s="245"/>
      <c r="E732" s="246"/>
      <c r="F732" s="247"/>
      <c r="G732" s="221">
        <f>SUM(F732:F734)</f>
        <v>0</v>
      </c>
      <c r="H732" s="222"/>
    </row>
    <row r="733" spans="1:8">
      <c r="A733" s="256"/>
      <c r="B733" s="259" t="s">
        <v>370</v>
      </c>
      <c r="C733" s="248">
        <v>1</v>
      </c>
      <c r="D733" s="248">
        <v>1</v>
      </c>
      <c r="E733" s="249" t="s">
        <v>63</v>
      </c>
      <c r="F733" s="250">
        <v>0</v>
      </c>
      <c r="G733" s="228"/>
      <c r="H733" s="229"/>
    </row>
    <row r="734" spans="1:8">
      <c r="A734" s="263"/>
      <c r="B734" s="181" t="s">
        <v>369</v>
      </c>
      <c r="C734" s="251">
        <v>1</v>
      </c>
      <c r="D734" s="251">
        <v>1</v>
      </c>
      <c r="E734" s="252" t="s">
        <v>63</v>
      </c>
      <c r="F734" s="253">
        <v>0</v>
      </c>
      <c r="G734" s="228"/>
      <c r="H734" s="241"/>
    </row>
    <row r="735" spans="1:8">
      <c r="A735" s="277">
        <v>63.05</v>
      </c>
      <c r="B735" s="175" t="s">
        <v>172</v>
      </c>
      <c r="C735" s="244"/>
      <c r="D735" s="245"/>
      <c r="E735" s="246"/>
      <c r="F735" s="247"/>
      <c r="G735" s="221">
        <f>SUM(F735:F737)</f>
        <v>0</v>
      </c>
      <c r="H735" s="222"/>
    </row>
    <row r="736" spans="1:8">
      <c r="A736" s="256"/>
      <c r="B736" s="259" t="s">
        <v>370</v>
      </c>
      <c r="C736" s="248">
        <v>1</v>
      </c>
      <c r="D736" s="248">
        <v>1</v>
      </c>
      <c r="E736" s="249" t="s">
        <v>63</v>
      </c>
      <c r="F736" s="250">
        <v>0</v>
      </c>
      <c r="G736" s="228"/>
      <c r="H736" s="229"/>
    </row>
    <row r="737" spans="1:8">
      <c r="A737" s="263"/>
      <c r="B737" s="181" t="s">
        <v>369</v>
      </c>
      <c r="C737" s="251">
        <v>1</v>
      </c>
      <c r="D737" s="251">
        <v>1</v>
      </c>
      <c r="E737" s="252" t="s">
        <v>63</v>
      </c>
      <c r="F737" s="253">
        <v>0</v>
      </c>
      <c r="G737" s="228"/>
      <c r="H737" s="241"/>
    </row>
    <row r="738" spans="1:8">
      <c r="A738" s="277">
        <v>63.1</v>
      </c>
      <c r="B738" s="175" t="s">
        <v>174</v>
      </c>
      <c r="C738" s="244"/>
      <c r="D738" s="245"/>
      <c r="E738" s="246"/>
      <c r="F738" s="247"/>
      <c r="G738" s="221">
        <f>SUM(F738:F740)</f>
        <v>0</v>
      </c>
      <c r="H738" s="222"/>
    </row>
    <row r="739" spans="1:8">
      <c r="A739" s="256"/>
      <c r="B739" s="259" t="s">
        <v>173</v>
      </c>
      <c r="C739" s="248">
        <v>1</v>
      </c>
      <c r="D739" s="248">
        <v>1</v>
      </c>
      <c r="E739" s="249" t="s">
        <v>63</v>
      </c>
      <c r="F739" s="250">
        <v>0</v>
      </c>
      <c r="G739" s="228"/>
      <c r="H739" s="229"/>
    </row>
    <row r="740" spans="1:8">
      <c r="A740" s="263"/>
      <c r="B740" s="181" t="s">
        <v>369</v>
      </c>
      <c r="C740" s="251">
        <v>1</v>
      </c>
      <c r="D740" s="251">
        <v>1</v>
      </c>
      <c r="E740" s="252" t="s">
        <v>63</v>
      </c>
      <c r="F740" s="253">
        <v>0</v>
      </c>
      <c r="G740" s="228"/>
      <c r="H740" s="241"/>
    </row>
    <row r="741" spans="1:8">
      <c r="A741" s="277">
        <v>63.15</v>
      </c>
      <c r="B741" s="175" t="s">
        <v>175</v>
      </c>
      <c r="C741" s="244"/>
      <c r="D741" s="245"/>
      <c r="E741" s="246"/>
      <c r="F741" s="247"/>
      <c r="G741" s="221">
        <f>SUM(F741:F743)</f>
        <v>0</v>
      </c>
      <c r="H741" s="222"/>
    </row>
    <row r="742" spans="1:8">
      <c r="A742" s="256"/>
      <c r="B742" s="259" t="s">
        <v>173</v>
      </c>
      <c r="C742" s="248">
        <v>1</v>
      </c>
      <c r="D742" s="248">
        <v>1</v>
      </c>
      <c r="E742" s="249" t="s">
        <v>63</v>
      </c>
      <c r="F742" s="250">
        <v>0</v>
      </c>
      <c r="G742" s="228"/>
      <c r="H742" s="229"/>
    </row>
    <row r="743" spans="1:8">
      <c r="A743" s="263"/>
      <c r="B743" s="181" t="s">
        <v>369</v>
      </c>
      <c r="C743" s="251">
        <v>1</v>
      </c>
      <c r="D743" s="251">
        <v>1</v>
      </c>
      <c r="E743" s="252" t="s">
        <v>63</v>
      </c>
      <c r="F743" s="253">
        <v>0</v>
      </c>
      <c r="G743" s="228"/>
      <c r="H743" s="241"/>
    </row>
    <row r="744" spans="1:8">
      <c r="A744" s="277">
        <v>63.2</v>
      </c>
      <c r="B744" s="175" t="s">
        <v>176</v>
      </c>
      <c r="C744" s="244"/>
      <c r="D744" s="245"/>
      <c r="E744" s="246"/>
      <c r="F744" s="247"/>
      <c r="G744" s="221">
        <f>SUM(F744:F746)</f>
        <v>0</v>
      </c>
      <c r="H744" s="222"/>
    </row>
    <row r="745" spans="1:8">
      <c r="A745" s="256"/>
      <c r="B745" s="259" t="s">
        <v>173</v>
      </c>
      <c r="C745" s="248">
        <v>1</v>
      </c>
      <c r="D745" s="248">
        <v>1</v>
      </c>
      <c r="E745" s="249" t="s">
        <v>63</v>
      </c>
      <c r="F745" s="250">
        <v>0</v>
      </c>
      <c r="G745" s="228"/>
      <c r="H745" s="229"/>
    </row>
    <row r="746" spans="1:8">
      <c r="A746" s="263"/>
      <c r="B746" s="181" t="s">
        <v>369</v>
      </c>
      <c r="C746" s="251">
        <v>1</v>
      </c>
      <c r="D746" s="251">
        <v>1</v>
      </c>
      <c r="E746" s="252" t="s">
        <v>63</v>
      </c>
      <c r="F746" s="253">
        <v>0</v>
      </c>
      <c r="G746" s="228"/>
      <c r="H746" s="241"/>
    </row>
    <row r="747" spans="1:8">
      <c r="A747" s="277">
        <v>63.25</v>
      </c>
      <c r="B747" s="175" t="s">
        <v>177</v>
      </c>
      <c r="C747" s="244"/>
      <c r="D747" s="245"/>
      <c r="E747" s="246"/>
      <c r="F747" s="247"/>
      <c r="G747" s="221">
        <f>SUM(F747:F749)</f>
        <v>0</v>
      </c>
      <c r="H747" s="222"/>
    </row>
    <row r="748" spans="1:8">
      <c r="A748" s="256"/>
      <c r="B748" s="259" t="s">
        <v>173</v>
      </c>
      <c r="C748" s="248">
        <v>1</v>
      </c>
      <c r="D748" s="248">
        <v>1</v>
      </c>
      <c r="E748" s="249" t="s">
        <v>63</v>
      </c>
      <c r="F748" s="250">
        <v>0</v>
      </c>
      <c r="G748" s="228"/>
      <c r="H748" s="229"/>
    </row>
    <row r="749" spans="1:8">
      <c r="A749" s="263"/>
      <c r="B749" s="181" t="s">
        <v>369</v>
      </c>
      <c r="C749" s="251">
        <v>1</v>
      </c>
      <c r="D749" s="251">
        <v>1</v>
      </c>
      <c r="E749" s="252" t="s">
        <v>63</v>
      </c>
      <c r="F749" s="253">
        <v>0</v>
      </c>
      <c r="G749" s="228"/>
      <c r="H749" s="241"/>
    </row>
    <row r="750" spans="1:8">
      <c r="A750" s="277">
        <v>63.3</v>
      </c>
      <c r="B750" s="175" t="s">
        <v>181</v>
      </c>
      <c r="C750" s="244"/>
      <c r="D750" s="245"/>
      <c r="E750" s="246"/>
      <c r="F750" s="247"/>
      <c r="G750" s="257">
        <f>SUM(F750:F753)</f>
        <v>0</v>
      </c>
      <c r="H750" s="258"/>
    </row>
    <row r="751" spans="1:8">
      <c r="A751" s="256"/>
      <c r="B751" s="259" t="s">
        <v>178</v>
      </c>
      <c r="C751" s="248">
        <v>1</v>
      </c>
      <c r="D751" s="248">
        <v>1</v>
      </c>
      <c r="E751" s="249" t="s">
        <v>63</v>
      </c>
      <c r="F751" s="250">
        <v>0</v>
      </c>
      <c r="G751" s="282"/>
      <c r="H751" s="283"/>
    </row>
    <row r="752" spans="1:8">
      <c r="A752" s="256"/>
      <c r="B752" s="259" t="s">
        <v>179</v>
      </c>
      <c r="C752" s="248">
        <v>1</v>
      </c>
      <c r="D752" s="248">
        <v>1</v>
      </c>
      <c r="E752" s="249" t="s">
        <v>63</v>
      </c>
      <c r="F752" s="250">
        <v>0</v>
      </c>
      <c r="G752" s="282"/>
      <c r="H752" s="283"/>
    </row>
    <row r="753" spans="1:8">
      <c r="A753" s="263"/>
      <c r="B753" s="181" t="s">
        <v>180</v>
      </c>
      <c r="C753" s="251">
        <v>1</v>
      </c>
      <c r="D753" s="251">
        <v>1</v>
      </c>
      <c r="E753" s="252" t="s">
        <v>63</v>
      </c>
      <c r="F753" s="253">
        <v>0</v>
      </c>
      <c r="G753" s="284"/>
      <c r="H753" s="285"/>
    </row>
    <row r="754" spans="1:8">
      <c r="A754" s="286">
        <v>63.35</v>
      </c>
      <c r="B754" s="175" t="s">
        <v>183</v>
      </c>
      <c r="C754" s="244"/>
      <c r="D754" s="245"/>
      <c r="E754" s="246"/>
      <c r="F754" s="247"/>
      <c r="G754" s="221">
        <f>SUM(F754:F756)</f>
        <v>0</v>
      </c>
      <c r="H754" s="222"/>
    </row>
    <row r="755" spans="1:8">
      <c r="A755" s="287"/>
      <c r="B755" s="259" t="s">
        <v>173</v>
      </c>
      <c r="C755" s="248">
        <v>1</v>
      </c>
      <c r="D755" s="248">
        <v>1</v>
      </c>
      <c r="E755" s="249" t="s">
        <v>63</v>
      </c>
      <c r="F755" s="250">
        <v>0</v>
      </c>
      <c r="G755" s="228"/>
      <c r="H755" s="229"/>
    </row>
    <row r="756" spans="1:8">
      <c r="A756" s="288"/>
      <c r="B756" s="181" t="s">
        <v>182</v>
      </c>
      <c r="C756" s="251">
        <v>1</v>
      </c>
      <c r="D756" s="251">
        <v>1</v>
      </c>
      <c r="E756" s="252" t="s">
        <v>63</v>
      </c>
      <c r="F756" s="253">
        <v>0</v>
      </c>
      <c r="G756" s="228"/>
      <c r="H756" s="241"/>
    </row>
    <row r="757" spans="1:8" ht="24">
      <c r="A757" s="210" t="s">
        <v>408</v>
      </c>
      <c r="B757" s="155" t="s">
        <v>465</v>
      </c>
      <c r="C757" s="176">
        <v>1</v>
      </c>
      <c r="D757" s="176">
        <v>1</v>
      </c>
      <c r="E757" s="177" t="s">
        <v>63</v>
      </c>
      <c r="F757" s="178">
        <v>0</v>
      </c>
      <c r="G757" s="179">
        <f>C757*D757*F757</f>
        <v>0</v>
      </c>
      <c r="H757" s="179"/>
    </row>
    <row r="758" spans="1:8" ht="24">
      <c r="A758" s="208" t="s">
        <v>409</v>
      </c>
      <c r="B758" s="155" t="s">
        <v>1171</v>
      </c>
      <c r="C758" s="176">
        <v>1</v>
      </c>
      <c r="D758" s="176">
        <v>1</v>
      </c>
      <c r="E758" s="177" t="s">
        <v>63</v>
      </c>
      <c r="F758" s="178">
        <v>0</v>
      </c>
      <c r="G758" s="179">
        <f>C758*D758*F758</f>
        <v>0</v>
      </c>
      <c r="H758" s="179"/>
    </row>
    <row r="759" spans="1:8" s="168" customFormat="1" ht="18.75" customHeight="1">
      <c r="A759" s="355">
        <v>63</v>
      </c>
      <c r="B759" s="350" t="s">
        <v>410</v>
      </c>
      <c r="C759" s="346"/>
      <c r="D759" s="347"/>
      <c r="E759" s="347"/>
      <c r="F759" s="347"/>
      <c r="G759" s="187">
        <f>SUM(G732:G758)</f>
        <v>0</v>
      </c>
      <c r="H759" s="187">
        <f>SUM(H732:H758)</f>
        <v>0</v>
      </c>
    </row>
    <row r="760" spans="1:8">
      <c r="A760" s="188"/>
      <c r="B760" s="189"/>
      <c r="C760" s="189"/>
      <c r="D760" s="157"/>
      <c r="E760" s="157"/>
      <c r="F760" s="157"/>
      <c r="G760" s="172"/>
      <c r="H760" s="172"/>
    </row>
    <row r="761" spans="1:8">
      <c r="A761" s="207">
        <v>64</v>
      </c>
      <c r="B761" s="190" t="s">
        <v>443</v>
      </c>
      <c r="C761" s="190"/>
      <c r="D761" s="153"/>
      <c r="E761" s="153"/>
      <c r="F761" s="153"/>
      <c r="G761" s="174"/>
      <c r="H761" s="174"/>
    </row>
    <row r="762" spans="1:8">
      <c r="A762" s="327" t="s">
        <v>40</v>
      </c>
      <c r="B762" s="354" t="s">
        <v>57</v>
      </c>
      <c r="C762" s="333" t="s">
        <v>59</v>
      </c>
      <c r="D762" s="334" t="s">
        <v>60</v>
      </c>
      <c r="E762" s="334" t="s">
        <v>61</v>
      </c>
      <c r="F762" s="335" t="s">
        <v>62</v>
      </c>
      <c r="G762" s="327" t="s">
        <v>0</v>
      </c>
      <c r="H762" s="327" t="s">
        <v>77</v>
      </c>
    </row>
    <row r="763" spans="1:8" ht="24">
      <c r="A763" s="210" t="s">
        <v>411</v>
      </c>
      <c r="B763" s="155" t="s">
        <v>412</v>
      </c>
      <c r="C763" s="176">
        <v>1</v>
      </c>
      <c r="D763" s="176">
        <v>1</v>
      </c>
      <c r="E763" s="177" t="s">
        <v>63</v>
      </c>
      <c r="F763" s="178">
        <v>0</v>
      </c>
      <c r="G763" s="179">
        <f t="shared" ref="G763:G780" si="39">C763*D763*F763</f>
        <v>0</v>
      </c>
      <c r="H763" s="179"/>
    </row>
    <row r="764" spans="1:8" ht="24">
      <c r="A764" s="210" t="s">
        <v>413</v>
      </c>
      <c r="B764" s="155" t="s">
        <v>414</v>
      </c>
      <c r="C764" s="176">
        <v>1</v>
      </c>
      <c r="D764" s="176">
        <v>1</v>
      </c>
      <c r="E764" s="177" t="s">
        <v>63</v>
      </c>
      <c r="F764" s="178">
        <v>0</v>
      </c>
      <c r="G764" s="179">
        <f t="shared" si="39"/>
        <v>0</v>
      </c>
      <c r="H764" s="179"/>
    </row>
    <row r="765" spans="1:8" ht="24">
      <c r="A765" s="210" t="s">
        <v>415</v>
      </c>
      <c r="B765" s="155" t="s">
        <v>417</v>
      </c>
      <c r="C765" s="176">
        <v>1</v>
      </c>
      <c r="D765" s="176">
        <v>1</v>
      </c>
      <c r="E765" s="177" t="s">
        <v>63</v>
      </c>
      <c r="F765" s="178">
        <v>0</v>
      </c>
      <c r="G765" s="179">
        <f t="shared" si="39"/>
        <v>0</v>
      </c>
      <c r="H765" s="179"/>
    </row>
    <row r="766" spans="1:8" ht="24">
      <c r="A766" s="211" t="s">
        <v>418</v>
      </c>
      <c r="B766" s="181" t="s">
        <v>419</v>
      </c>
      <c r="C766" s="176">
        <v>1</v>
      </c>
      <c r="D766" s="176">
        <v>1</v>
      </c>
      <c r="E766" s="177" t="s">
        <v>63</v>
      </c>
      <c r="F766" s="178">
        <v>0</v>
      </c>
      <c r="G766" s="179">
        <f t="shared" si="39"/>
        <v>0</v>
      </c>
      <c r="H766" s="179"/>
    </row>
    <row r="767" spans="1:8" ht="24">
      <c r="A767" s="210" t="s">
        <v>420</v>
      </c>
      <c r="B767" s="155" t="s">
        <v>421</v>
      </c>
      <c r="C767" s="176">
        <v>1</v>
      </c>
      <c r="D767" s="176">
        <v>1</v>
      </c>
      <c r="E767" s="177" t="s">
        <v>63</v>
      </c>
      <c r="F767" s="178">
        <v>0</v>
      </c>
      <c r="G767" s="179">
        <f t="shared" si="39"/>
        <v>0</v>
      </c>
      <c r="H767" s="179"/>
    </row>
    <row r="768" spans="1:8" ht="24">
      <c r="A768" s="210" t="s">
        <v>422</v>
      </c>
      <c r="B768" s="155" t="s">
        <v>423</v>
      </c>
      <c r="C768" s="176">
        <v>1</v>
      </c>
      <c r="D768" s="176">
        <v>1</v>
      </c>
      <c r="E768" s="177" t="s">
        <v>63</v>
      </c>
      <c r="F768" s="178">
        <v>0</v>
      </c>
      <c r="G768" s="179">
        <f t="shared" si="39"/>
        <v>0</v>
      </c>
      <c r="H768" s="179"/>
    </row>
    <row r="769" spans="1:8" ht="24">
      <c r="A769" s="210" t="s">
        <v>424</v>
      </c>
      <c r="B769" s="155" t="s">
        <v>425</v>
      </c>
      <c r="C769" s="176">
        <v>1</v>
      </c>
      <c r="D769" s="176">
        <v>1</v>
      </c>
      <c r="E769" s="177" t="s">
        <v>63</v>
      </c>
      <c r="F769" s="178">
        <v>0</v>
      </c>
      <c r="G769" s="179">
        <f t="shared" si="39"/>
        <v>0</v>
      </c>
      <c r="H769" s="179"/>
    </row>
    <row r="770" spans="1:8" ht="24">
      <c r="A770" s="210" t="s">
        <v>426</v>
      </c>
      <c r="B770" s="155" t="s">
        <v>427</v>
      </c>
      <c r="C770" s="176">
        <v>1</v>
      </c>
      <c r="D770" s="176">
        <v>1</v>
      </c>
      <c r="E770" s="177" t="s">
        <v>63</v>
      </c>
      <c r="F770" s="178">
        <v>0</v>
      </c>
      <c r="G770" s="179">
        <f t="shared" si="39"/>
        <v>0</v>
      </c>
      <c r="H770" s="179"/>
    </row>
    <row r="771" spans="1:8" ht="24">
      <c r="A771" s="210" t="s">
        <v>428</v>
      </c>
      <c r="B771" s="155" t="s">
        <v>429</v>
      </c>
      <c r="C771" s="176">
        <v>1</v>
      </c>
      <c r="D771" s="176">
        <v>1</v>
      </c>
      <c r="E771" s="177" t="s">
        <v>63</v>
      </c>
      <c r="F771" s="178">
        <v>0</v>
      </c>
      <c r="G771" s="179">
        <f t="shared" si="39"/>
        <v>0</v>
      </c>
      <c r="H771" s="179"/>
    </row>
    <row r="772" spans="1:8" ht="24">
      <c r="A772" s="211" t="s">
        <v>430</v>
      </c>
      <c r="B772" s="181" t="s">
        <v>431</v>
      </c>
      <c r="C772" s="176">
        <v>1</v>
      </c>
      <c r="D772" s="176">
        <v>1</v>
      </c>
      <c r="E772" s="177" t="s">
        <v>63</v>
      </c>
      <c r="F772" s="178">
        <v>0</v>
      </c>
      <c r="G772" s="179">
        <f t="shared" si="39"/>
        <v>0</v>
      </c>
      <c r="H772" s="179"/>
    </row>
    <row r="773" spans="1:8" ht="24">
      <c r="A773" s="210" t="s">
        <v>432</v>
      </c>
      <c r="B773" s="155" t="s">
        <v>433</v>
      </c>
      <c r="C773" s="176">
        <v>1</v>
      </c>
      <c r="D773" s="176">
        <v>1</v>
      </c>
      <c r="E773" s="177" t="s">
        <v>63</v>
      </c>
      <c r="F773" s="178">
        <v>0</v>
      </c>
      <c r="G773" s="179">
        <f t="shared" si="39"/>
        <v>0</v>
      </c>
      <c r="H773" s="179"/>
    </row>
    <row r="774" spans="1:8" ht="24">
      <c r="A774" s="210" t="s">
        <v>127</v>
      </c>
      <c r="B774" s="155" t="s">
        <v>256</v>
      </c>
      <c r="C774" s="176">
        <v>1</v>
      </c>
      <c r="D774" s="176">
        <v>1</v>
      </c>
      <c r="E774" s="177" t="s">
        <v>63</v>
      </c>
      <c r="F774" s="178">
        <v>0</v>
      </c>
      <c r="G774" s="179">
        <f t="shared" si="39"/>
        <v>0</v>
      </c>
      <c r="H774" s="179"/>
    </row>
    <row r="775" spans="1:8" ht="24">
      <c r="A775" s="211" t="s">
        <v>434</v>
      </c>
      <c r="B775" s="181" t="s">
        <v>435</v>
      </c>
      <c r="C775" s="176">
        <v>1</v>
      </c>
      <c r="D775" s="176">
        <v>1</v>
      </c>
      <c r="E775" s="177" t="s">
        <v>63</v>
      </c>
      <c r="F775" s="178">
        <v>0</v>
      </c>
      <c r="G775" s="179">
        <f t="shared" si="39"/>
        <v>0</v>
      </c>
      <c r="H775" s="179"/>
    </row>
    <row r="776" spans="1:8" ht="24">
      <c r="A776" s="211" t="s">
        <v>436</v>
      </c>
      <c r="B776" s="181" t="s">
        <v>437</v>
      </c>
      <c r="C776" s="176">
        <v>1</v>
      </c>
      <c r="D776" s="176">
        <v>1</v>
      </c>
      <c r="E776" s="177" t="s">
        <v>63</v>
      </c>
      <c r="F776" s="178">
        <v>0</v>
      </c>
      <c r="G776" s="179">
        <f t="shared" si="39"/>
        <v>0</v>
      </c>
      <c r="H776" s="179"/>
    </row>
    <row r="777" spans="1:8" ht="24">
      <c r="A777" s="211" t="s">
        <v>254</v>
      </c>
      <c r="B777" s="181" t="s">
        <v>255</v>
      </c>
      <c r="C777" s="176">
        <v>1</v>
      </c>
      <c r="D777" s="176">
        <v>1</v>
      </c>
      <c r="E777" s="177" t="s">
        <v>63</v>
      </c>
      <c r="F777" s="178">
        <v>0</v>
      </c>
      <c r="G777" s="179">
        <f t="shared" si="39"/>
        <v>0</v>
      </c>
      <c r="H777" s="179"/>
    </row>
    <row r="778" spans="1:8" ht="24">
      <c r="A778" s="211" t="s">
        <v>438</v>
      </c>
      <c r="B778" s="181" t="s">
        <v>165</v>
      </c>
      <c r="C778" s="176">
        <v>1</v>
      </c>
      <c r="D778" s="176">
        <v>1</v>
      </c>
      <c r="E778" s="177" t="s">
        <v>63</v>
      </c>
      <c r="F778" s="178">
        <v>0</v>
      </c>
      <c r="G778" s="179">
        <f t="shared" si="39"/>
        <v>0</v>
      </c>
      <c r="H778" s="179"/>
    </row>
    <row r="779" spans="1:8" ht="24">
      <c r="A779" s="211" t="s">
        <v>439</v>
      </c>
      <c r="B779" s="181" t="s">
        <v>440</v>
      </c>
      <c r="C779" s="176">
        <v>1</v>
      </c>
      <c r="D779" s="176">
        <v>1</v>
      </c>
      <c r="E779" s="177" t="s">
        <v>63</v>
      </c>
      <c r="F779" s="178">
        <v>0</v>
      </c>
      <c r="G779" s="179">
        <f t="shared" si="39"/>
        <v>0</v>
      </c>
      <c r="H779" s="179"/>
    </row>
    <row r="780" spans="1:8" ht="24">
      <c r="A780" s="210" t="s">
        <v>441</v>
      </c>
      <c r="B780" s="155" t="s">
        <v>1171</v>
      </c>
      <c r="C780" s="176">
        <v>1</v>
      </c>
      <c r="D780" s="176">
        <v>1</v>
      </c>
      <c r="E780" s="177" t="s">
        <v>63</v>
      </c>
      <c r="F780" s="178">
        <v>0</v>
      </c>
      <c r="G780" s="179">
        <f t="shared" si="39"/>
        <v>0</v>
      </c>
      <c r="H780" s="179"/>
    </row>
    <row r="781" spans="1:8" s="168" customFormat="1" ht="18.75" customHeight="1">
      <c r="A781" s="355">
        <v>64</v>
      </c>
      <c r="B781" s="350" t="s">
        <v>442</v>
      </c>
      <c r="C781" s="346"/>
      <c r="D781" s="347"/>
      <c r="E781" s="347"/>
      <c r="F781" s="347"/>
      <c r="G781" s="187">
        <f>SUM(F763:F780)</f>
        <v>0</v>
      </c>
      <c r="H781" s="187">
        <f>SUM(H763:H780)</f>
        <v>0</v>
      </c>
    </row>
    <row r="782" spans="1:8">
      <c r="A782" s="188"/>
      <c r="B782" s="189"/>
      <c r="C782" s="189"/>
      <c r="D782" s="157"/>
      <c r="E782" s="157"/>
      <c r="F782" s="157"/>
      <c r="G782" s="172"/>
      <c r="H782" s="172"/>
    </row>
    <row r="783" spans="1:8">
      <c r="A783" s="207">
        <v>65</v>
      </c>
      <c r="B783" s="190" t="s">
        <v>444</v>
      </c>
      <c r="C783" s="190"/>
      <c r="D783" s="153"/>
      <c r="E783" s="153"/>
      <c r="F783" s="153"/>
      <c r="G783" s="174"/>
      <c r="H783" s="174"/>
    </row>
    <row r="784" spans="1:8">
      <c r="A784" s="327" t="s">
        <v>40</v>
      </c>
      <c r="B784" s="354" t="s">
        <v>57</v>
      </c>
      <c r="C784" s="333" t="s">
        <v>59</v>
      </c>
      <c r="D784" s="334" t="s">
        <v>60</v>
      </c>
      <c r="E784" s="334" t="s">
        <v>61</v>
      </c>
      <c r="F784" s="335" t="s">
        <v>62</v>
      </c>
      <c r="G784" s="327" t="s">
        <v>0</v>
      </c>
      <c r="H784" s="327" t="s">
        <v>77</v>
      </c>
    </row>
    <row r="785" spans="1:8" ht="24">
      <c r="A785" s="210" t="s">
        <v>445</v>
      </c>
      <c r="B785" s="155" t="s">
        <v>446</v>
      </c>
      <c r="C785" s="176">
        <v>1</v>
      </c>
      <c r="D785" s="176">
        <v>1</v>
      </c>
      <c r="E785" s="177" t="s">
        <v>63</v>
      </c>
      <c r="F785" s="178">
        <v>0</v>
      </c>
      <c r="G785" s="179">
        <f>C785*D785*F785</f>
        <v>0</v>
      </c>
      <c r="H785" s="179"/>
    </row>
    <row r="786" spans="1:8" ht="24">
      <c r="A786" s="211" t="s">
        <v>447</v>
      </c>
      <c r="B786" s="181" t="s">
        <v>448</v>
      </c>
      <c r="C786" s="176">
        <v>1</v>
      </c>
      <c r="D786" s="176">
        <v>1</v>
      </c>
      <c r="E786" s="177" t="s">
        <v>63</v>
      </c>
      <c r="F786" s="178">
        <v>0</v>
      </c>
      <c r="G786" s="179">
        <f>C786*D786*F786</f>
        <v>0</v>
      </c>
      <c r="H786" s="179"/>
    </row>
    <row r="787" spans="1:8" ht="24">
      <c r="A787" s="210" t="s">
        <v>449</v>
      </c>
      <c r="B787" s="155" t="s">
        <v>450</v>
      </c>
      <c r="C787" s="176">
        <v>1</v>
      </c>
      <c r="D787" s="176">
        <v>1</v>
      </c>
      <c r="E787" s="177" t="s">
        <v>63</v>
      </c>
      <c r="F787" s="178">
        <v>0</v>
      </c>
      <c r="G787" s="179">
        <f>C787*D787*F787</f>
        <v>0</v>
      </c>
      <c r="H787" s="179"/>
    </row>
    <row r="788" spans="1:8" ht="24">
      <c r="A788" s="210" t="s">
        <v>451</v>
      </c>
      <c r="B788" s="155" t="s">
        <v>452</v>
      </c>
      <c r="C788" s="176">
        <v>1</v>
      </c>
      <c r="D788" s="176">
        <v>1</v>
      </c>
      <c r="E788" s="177" t="s">
        <v>63</v>
      </c>
      <c r="F788" s="178">
        <v>0</v>
      </c>
      <c r="G788" s="179">
        <f>C788*D788*F788</f>
        <v>0</v>
      </c>
      <c r="H788" s="179"/>
    </row>
    <row r="789" spans="1:8">
      <c r="A789" s="277">
        <v>65.150000000000006</v>
      </c>
      <c r="B789" s="175" t="s">
        <v>185</v>
      </c>
      <c r="C789" s="244"/>
      <c r="D789" s="245"/>
      <c r="E789" s="246"/>
      <c r="F789" s="247"/>
      <c r="G789" s="221">
        <f>SUM(F789:F791)</f>
        <v>0</v>
      </c>
      <c r="H789" s="222"/>
    </row>
    <row r="790" spans="1:8">
      <c r="A790" s="256"/>
      <c r="B790" s="259" t="s">
        <v>184</v>
      </c>
      <c r="C790" s="248">
        <v>1</v>
      </c>
      <c r="D790" s="248">
        <v>1</v>
      </c>
      <c r="E790" s="249" t="s">
        <v>63</v>
      </c>
      <c r="F790" s="250">
        <v>0</v>
      </c>
      <c r="G790" s="228"/>
      <c r="H790" s="229"/>
    </row>
    <row r="791" spans="1:8">
      <c r="A791" s="263"/>
      <c r="B791" s="181" t="s">
        <v>182</v>
      </c>
      <c r="C791" s="251">
        <v>1</v>
      </c>
      <c r="D791" s="251">
        <v>1</v>
      </c>
      <c r="E791" s="252" t="s">
        <v>63</v>
      </c>
      <c r="F791" s="253">
        <v>0</v>
      </c>
      <c r="G791" s="228"/>
      <c r="H791" s="241"/>
    </row>
    <row r="792" spans="1:8" ht="24">
      <c r="A792" s="210" t="s">
        <v>453</v>
      </c>
      <c r="B792" s="155" t="s">
        <v>454</v>
      </c>
      <c r="C792" s="176">
        <v>1</v>
      </c>
      <c r="D792" s="176">
        <v>1</v>
      </c>
      <c r="E792" s="177" t="s">
        <v>63</v>
      </c>
      <c r="F792" s="178">
        <v>0</v>
      </c>
      <c r="G792" s="179">
        <f>C792*D792*F792</f>
        <v>0</v>
      </c>
      <c r="H792" s="179"/>
    </row>
    <row r="793" spans="1:8" ht="24">
      <c r="A793" s="210" t="s">
        <v>455</v>
      </c>
      <c r="B793" s="155" t="s">
        <v>456</v>
      </c>
      <c r="C793" s="176">
        <v>1</v>
      </c>
      <c r="D793" s="176">
        <v>1</v>
      </c>
      <c r="E793" s="177" t="s">
        <v>63</v>
      </c>
      <c r="F793" s="178">
        <v>0</v>
      </c>
      <c r="G793" s="179">
        <f>C793*D793*F793</f>
        <v>0</v>
      </c>
      <c r="H793" s="179"/>
    </row>
    <row r="794" spans="1:8" ht="24">
      <c r="A794" s="210" t="s">
        <v>457</v>
      </c>
      <c r="B794" s="155" t="s">
        <v>458</v>
      </c>
      <c r="C794" s="176">
        <v>1</v>
      </c>
      <c r="D794" s="176">
        <v>1</v>
      </c>
      <c r="E794" s="177" t="s">
        <v>63</v>
      </c>
      <c r="F794" s="178">
        <v>0</v>
      </c>
      <c r="G794" s="179">
        <f>C794*D794*F794</f>
        <v>0</v>
      </c>
      <c r="H794" s="179"/>
    </row>
    <row r="795" spans="1:8">
      <c r="A795" s="277">
        <v>65.3</v>
      </c>
      <c r="B795" s="175" t="s">
        <v>183</v>
      </c>
      <c r="C795" s="244"/>
      <c r="D795" s="245"/>
      <c r="E795" s="246"/>
      <c r="F795" s="247"/>
      <c r="G795" s="221">
        <f>SUM(F795:F797)</f>
        <v>0</v>
      </c>
      <c r="H795" s="222"/>
    </row>
    <row r="796" spans="1:8">
      <c r="A796" s="256"/>
      <c r="B796" s="259" t="s">
        <v>173</v>
      </c>
      <c r="C796" s="248">
        <v>1</v>
      </c>
      <c r="D796" s="248">
        <v>1</v>
      </c>
      <c r="E796" s="249" t="s">
        <v>63</v>
      </c>
      <c r="F796" s="250">
        <v>0</v>
      </c>
      <c r="G796" s="228"/>
      <c r="H796" s="229"/>
    </row>
    <row r="797" spans="1:8">
      <c r="A797" s="263"/>
      <c r="B797" s="181" t="s">
        <v>182</v>
      </c>
      <c r="C797" s="251">
        <v>1</v>
      </c>
      <c r="D797" s="251">
        <v>1</v>
      </c>
      <c r="E797" s="252" t="s">
        <v>63</v>
      </c>
      <c r="F797" s="253">
        <v>0</v>
      </c>
      <c r="G797" s="228"/>
      <c r="H797" s="241"/>
    </row>
    <row r="798" spans="1:8" ht="24">
      <c r="A798" s="210" t="s">
        <v>459</v>
      </c>
      <c r="B798" s="155" t="s">
        <v>460</v>
      </c>
      <c r="C798" s="176">
        <v>1</v>
      </c>
      <c r="D798" s="176">
        <v>1</v>
      </c>
      <c r="E798" s="177" t="s">
        <v>63</v>
      </c>
      <c r="F798" s="178">
        <v>0</v>
      </c>
      <c r="G798" s="179">
        <f>C798*D798*F798</f>
        <v>0</v>
      </c>
      <c r="H798" s="179"/>
    </row>
    <row r="799" spans="1:8" ht="24">
      <c r="A799" s="210" t="s">
        <v>461</v>
      </c>
      <c r="B799" s="155" t="s">
        <v>462</v>
      </c>
      <c r="C799" s="176">
        <v>1</v>
      </c>
      <c r="D799" s="176">
        <v>1</v>
      </c>
      <c r="E799" s="177" t="s">
        <v>63</v>
      </c>
      <c r="F799" s="178">
        <v>0</v>
      </c>
      <c r="G799" s="179">
        <f>C799*D799*F799</f>
        <v>0</v>
      </c>
      <c r="H799" s="179"/>
    </row>
    <row r="800" spans="1:8" ht="24">
      <c r="A800" s="208" t="s">
        <v>463</v>
      </c>
      <c r="B800" s="155" t="s">
        <v>464</v>
      </c>
      <c r="C800" s="176">
        <v>1</v>
      </c>
      <c r="D800" s="176">
        <v>1</v>
      </c>
      <c r="E800" s="177" t="s">
        <v>63</v>
      </c>
      <c r="F800" s="178">
        <v>0</v>
      </c>
      <c r="G800" s="179">
        <f>C800*D800*F800</f>
        <v>0</v>
      </c>
      <c r="H800" s="179"/>
    </row>
    <row r="801" spans="1:8">
      <c r="A801" s="289">
        <v>65.45</v>
      </c>
      <c r="B801" s="175" t="s">
        <v>177</v>
      </c>
      <c r="C801" s="244"/>
      <c r="D801" s="245"/>
      <c r="E801" s="246"/>
      <c r="F801" s="247"/>
      <c r="G801" s="221">
        <f>SUM(F801:F803)</f>
        <v>0</v>
      </c>
      <c r="H801" s="222"/>
    </row>
    <row r="802" spans="1:8">
      <c r="A802" s="234"/>
      <c r="B802" s="259" t="s">
        <v>186</v>
      </c>
      <c r="C802" s="248">
        <v>1</v>
      </c>
      <c r="D802" s="248">
        <v>1</v>
      </c>
      <c r="E802" s="249" t="s">
        <v>63</v>
      </c>
      <c r="F802" s="250">
        <v>0</v>
      </c>
      <c r="G802" s="228"/>
      <c r="H802" s="229"/>
    </row>
    <row r="803" spans="1:8">
      <c r="A803" s="242"/>
      <c r="B803" s="181" t="s">
        <v>187</v>
      </c>
      <c r="C803" s="251">
        <v>1</v>
      </c>
      <c r="D803" s="251">
        <v>1</v>
      </c>
      <c r="E803" s="252" t="s">
        <v>63</v>
      </c>
      <c r="F803" s="253">
        <v>0</v>
      </c>
      <c r="G803" s="228"/>
      <c r="H803" s="241"/>
    </row>
    <row r="804" spans="1:8" ht="24">
      <c r="A804" s="290">
        <v>65.48</v>
      </c>
      <c r="B804" s="155" t="s">
        <v>166</v>
      </c>
      <c r="C804" s="176">
        <v>1</v>
      </c>
      <c r="D804" s="176">
        <v>1</v>
      </c>
      <c r="E804" s="177" t="s">
        <v>63</v>
      </c>
      <c r="F804" s="178">
        <v>0</v>
      </c>
      <c r="G804" s="179">
        <f>C804*D804*F804</f>
        <v>0</v>
      </c>
      <c r="H804" s="179"/>
    </row>
    <row r="805" spans="1:8" ht="24">
      <c r="A805" s="208" t="s">
        <v>466</v>
      </c>
      <c r="B805" s="155" t="s">
        <v>3</v>
      </c>
      <c r="C805" s="176">
        <v>1</v>
      </c>
      <c r="D805" s="176">
        <v>1</v>
      </c>
      <c r="E805" s="177" t="s">
        <v>63</v>
      </c>
      <c r="F805" s="178">
        <v>0</v>
      </c>
      <c r="G805" s="179">
        <f>C805*D805*F805</f>
        <v>0</v>
      </c>
      <c r="H805" s="179"/>
    </row>
    <row r="806" spans="1:8" ht="24">
      <c r="A806" s="208" t="s">
        <v>467</v>
      </c>
      <c r="B806" s="155" t="s">
        <v>465</v>
      </c>
      <c r="C806" s="176">
        <v>1</v>
      </c>
      <c r="D806" s="176">
        <v>1</v>
      </c>
      <c r="E806" s="177" t="s">
        <v>63</v>
      </c>
      <c r="F806" s="178">
        <v>0</v>
      </c>
      <c r="G806" s="179">
        <f>C806*D806*F806</f>
        <v>0</v>
      </c>
      <c r="H806" s="179"/>
    </row>
    <row r="807" spans="1:8">
      <c r="A807" s="277">
        <v>65.55</v>
      </c>
      <c r="B807" s="175" t="s">
        <v>188</v>
      </c>
      <c r="C807" s="244"/>
      <c r="D807" s="245"/>
      <c r="E807" s="246"/>
      <c r="F807" s="247"/>
      <c r="G807" s="221">
        <f>SUM(F807:F809)</f>
        <v>0</v>
      </c>
      <c r="H807" s="222"/>
    </row>
    <row r="808" spans="1:8">
      <c r="A808" s="256"/>
      <c r="B808" s="259" t="s">
        <v>184</v>
      </c>
      <c r="C808" s="248">
        <v>1</v>
      </c>
      <c r="D808" s="248">
        <v>1</v>
      </c>
      <c r="E808" s="249" t="s">
        <v>63</v>
      </c>
      <c r="F808" s="250">
        <v>0</v>
      </c>
      <c r="G808" s="228"/>
      <c r="H808" s="229"/>
    </row>
    <row r="809" spans="1:8">
      <c r="A809" s="263"/>
      <c r="B809" s="181" t="s">
        <v>182</v>
      </c>
      <c r="C809" s="251">
        <v>1</v>
      </c>
      <c r="D809" s="251">
        <v>1</v>
      </c>
      <c r="E809" s="252" t="s">
        <v>63</v>
      </c>
      <c r="F809" s="253">
        <v>0</v>
      </c>
      <c r="G809" s="228"/>
      <c r="H809" s="241"/>
    </row>
    <row r="810" spans="1:8">
      <c r="A810" s="277">
        <v>65.599999999999994</v>
      </c>
      <c r="B810" s="175" t="s">
        <v>190</v>
      </c>
      <c r="C810" s="244"/>
      <c r="D810" s="245"/>
      <c r="E810" s="246"/>
      <c r="F810" s="247"/>
      <c r="G810" s="221">
        <f>SUM(F810:F812)</f>
        <v>0</v>
      </c>
      <c r="H810" s="222"/>
    </row>
    <row r="811" spans="1:8">
      <c r="A811" s="267"/>
      <c r="B811" s="259" t="s">
        <v>189</v>
      </c>
      <c r="C811" s="248">
        <v>1</v>
      </c>
      <c r="D811" s="248">
        <v>1</v>
      </c>
      <c r="E811" s="249" t="s">
        <v>63</v>
      </c>
      <c r="F811" s="250">
        <v>0</v>
      </c>
      <c r="G811" s="228"/>
      <c r="H811" s="229"/>
    </row>
    <row r="812" spans="1:8">
      <c r="A812" s="263"/>
      <c r="B812" s="181" t="s">
        <v>182</v>
      </c>
      <c r="C812" s="251">
        <v>1</v>
      </c>
      <c r="D812" s="251">
        <v>1</v>
      </c>
      <c r="E812" s="252" t="s">
        <v>63</v>
      </c>
      <c r="F812" s="253">
        <v>0</v>
      </c>
      <c r="G812" s="228"/>
      <c r="H812" s="241"/>
    </row>
    <row r="813" spans="1:8">
      <c r="A813" s="277">
        <v>65.7</v>
      </c>
      <c r="B813" s="175" t="s">
        <v>114</v>
      </c>
      <c r="C813" s="244"/>
      <c r="D813" s="245"/>
      <c r="E813" s="246"/>
      <c r="F813" s="247"/>
      <c r="G813" s="221">
        <f>SUM(F813:F815)</f>
        <v>0</v>
      </c>
      <c r="H813" s="222"/>
    </row>
    <row r="814" spans="1:8">
      <c r="A814" s="267"/>
      <c r="B814" s="259" t="s">
        <v>115</v>
      </c>
      <c r="C814" s="248">
        <v>1</v>
      </c>
      <c r="D814" s="248">
        <v>1</v>
      </c>
      <c r="E814" s="249" t="s">
        <v>63</v>
      </c>
      <c r="F814" s="250">
        <v>0</v>
      </c>
      <c r="G814" s="228"/>
      <c r="H814" s="229"/>
    </row>
    <row r="815" spans="1:8">
      <c r="A815" s="263"/>
      <c r="B815" s="181" t="s">
        <v>116</v>
      </c>
      <c r="C815" s="251">
        <v>1</v>
      </c>
      <c r="D815" s="251">
        <v>1</v>
      </c>
      <c r="E815" s="252" t="s">
        <v>63</v>
      </c>
      <c r="F815" s="253">
        <v>0</v>
      </c>
      <c r="G815" s="228"/>
      <c r="H815" s="241"/>
    </row>
    <row r="816" spans="1:8" ht="24">
      <c r="A816" s="210" t="s">
        <v>468</v>
      </c>
      <c r="B816" s="155" t="s">
        <v>1171</v>
      </c>
      <c r="C816" s="176">
        <v>1</v>
      </c>
      <c r="D816" s="176">
        <v>1</v>
      </c>
      <c r="E816" s="177" t="s">
        <v>63</v>
      </c>
      <c r="F816" s="178">
        <v>0</v>
      </c>
      <c r="G816" s="179">
        <f>C816*D816*F816</f>
        <v>0</v>
      </c>
      <c r="H816" s="179"/>
    </row>
    <row r="817" spans="1:8" s="168" customFormat="1" ht="18.75" customHeight="1">
      <c r="A817" s="355">
        <v>65</v>
      </c>
      <c r="B817" s="350" t="s">
        <v>469</v>
      </c>
      <c r="C817" s="346"/>
      <c r="D817" s="347"/>
      <c r="E817" s="347"/>
      <c r="F817" s="347"/>
      <c r="G817" s="187">
        <f>SUM(G785:G816)</f>
        <v>0</v>
      </c>
      <c r="H817" s="187">
        <f>SUM(H785:H816)</f>
        <v>0</v>
      </c>
    </row>
    <row r="818" spans="1:8">
      <c r="A818" s="188"/>
      <c r="B818" s="189"/>
      <c r="C818" s="189"/>
      <c r="D818" s="157"/>
      <c r="E818" s="157"/>
      <c r="F818" s="157"/>
      <c r="G818" s="172"/>
      <c r="H818" s="172"/>
    </row>
    <row r="819" spans="1:8">
      <c r="A819" s="207">
        <v>66</v>
      </c>
      <c r="B819" s="190" t="s">
        <v>1268</v>
      </c>
      <c r="C819" s="190"/>
      <c r="D819" s="153"/>
      <c r="E819" s="153"/>
      <c r="F819" s="153"/>
      <c r="G819" s="174"/>
      <c r="H819" s="174"/>
    </row>
    <row r="820" spans="1:8">
      <c r="A820" s="327" t="s">
        <v>40</v>
      </c>
      <c r="B820" s="354" t="s">
        <v>57</v>
      </c>
      <c r="C820" s="333" t="s">
        <v>59</v>
      </c>
      <c r="D820" s="334" t="s">
        <v>60</v>
      </c>
      <c r="E820" s="334" t="s">
        <v>61</v>
      </c>
      <c r="F820" s="335" t="s">
        <v>62</v>
      </c>
      <c r="G820" s="327" t="s">
        <v>0</v>
      </c>
      <c r="H820" s="327" t="s">
        <v>77</v>
      </c>
    </row>
    <row r="821" spans="1:8">
      <c r="A821" s="277">
        <v>66.010000000000005</v>
      </c>
      <c r="B821" s="175" t="s">
        <v>193</v>
      </c>
      <c r="C821" s="244"/>
      <c r="D821" s="245"/>
      <c r="E821" s="246"/>
      <c r="F821" s="247"/>
      <c r="G821" s="257">
        <f>SUM(F821:F825)</f>
        <v>0</v>
      </c>
      <c r="H821" s="258"/>
    </row>
    <row r="822" spans="1:8">
      <c r="A822" s="256"/>
      <c r="B822" s="259" t="s">
        <v>184</v>
      </c>
      <c r="C822" s="248">
        <v>1</v>
      </c>
      <c r="D822" s="248">
        <v>1</v>
      </c>
      <c r="E822" s="249" t="s">
        <v>63</v>
      </c>
      <c r="F822" s="250">
        <v>0</v>
      </c>
      <c r="G822" s="282"/>
      <c r="H822" s="283"/>
    </row>
    <row r="823" spans="1:8">
      <c r="A823" s="256"/>
      <c r="B823" s="259" t="s">
        <v>173</v>
      </c>
      <c r="C823" s="248">
        <v>1</v>
      </c>
      <c r="D823" s="248">
        <v>1</v>
      </c>
      <c r="E823" s="249" t="s">
        <v>63</v>
      </c>
      <c r="F823" s="250">
        <v>0</v>
      </c>
      <c r="G823" s="282"/>
      <c r="H823" s="283"/>
    </row>
    <row r="824" spans="1:8">
      <c r="A824" s="256"/>
      <c r="B824" s="259" t="s">
        <v>192</v>
      </c>
      <c r="C824" s="248">
        <v>1</v>
      </c>
      <c r="D824" s="248">
        <v>1</v>
      </c>
      <c r="E824" s="249" t="s">
        <v>63</v>
      </c>
      <c r="F824" s="250">
        <v>0</v>
      </c>
      <c r="G824" s="282"/>
      <c r="H824" s="283"/>
    </row>
    <row r="825" spans="1:8">
      <c r="A825" s="263"/>
      <c r="B825" s="181" t="s">
        <v>182</v>
      </c>
      <c r="C825" s="251">
        <v>1</v>
      </c>
      <c r="D825" s="251">
        <v>1</v>
      </c>
      <c r="E825" s="252" t="s">
        <v>63</v>
      </c>
      <c r="F825" s="253">
        <v>0</v>
      </c>
      <c r="G825" s="284"/>
      <c r="H825" s="285"/>
    </row>
    <row r="826" spans="1:8" ht="24">
      <c r="A826" s="210" t="s">
        <v>470</v>
      </c>
      <c r="B826" s="155" t="s">
        <v>471</v>
      </c>
      <c r="C826" s="176">
        <v>1</v>
      </c>
      <c r="D826" s="176">
        <v>1</v>
      </c>
      <c r="E826" s="177" t="s">
        <v>63</v>
      </c>
      <c r="F826" s="178">
        <v>0</v>
      </c>
      <c r="G826" s="179">
        <f t="shared" ref="G826:G835" si="40">C826*D826*F826</f>
        <v>0</v>
      </c>
      <c r="H826" s="179"/>
    </row>
    <row r="827" spans="1:8" ht="24">
      <c r="A827" s="211" t="s">
        <v>472</v>
      </c>
      <c r="B827" s="181" t="s">
        <v>4</v>
      </c>
      <c r="C827" s="176">
        <v>1</v>
      </c>
      <c r="D827" s="176">
        <v>1</v>
      </c>
      <c r="E827" s="177" t="s">
        <v>63</v>
      </c>
      <c r="F827" s="178">
        <v>0</v>
      </c>
      <c r="G827" s="179">
        <f t="shared" si="40"/>
        <v>0</v>
      </c>
      <c r="H827" s="179"/>
    </row>
    <row r="828" spans="1:8" ht="24">
      <c r="A828" s="211" t="s">
        <v>473</v>
      </c>
      <c r="B828" s="181" t="s">
        <v>474</v>
      </c>
      <c r="C828" s="176">
        <v>1</v>
      </c>
      <c r="D828" s="176">
        <v>1</v>
      </c>
      <c r="E828" s="177" t="s">
        <v>63</v>
      </c>
      <c r="F828" s="178">
        <v>0</v>
      </c>
      <c r="G828" s="179">
        <f t="shared" si="40"/>
        <v>0</v>
      </c>
      <c r="H828" s="179"/>
    </row>
    <row r="829" spans="1:8" ht="24">
      <c r="A829" s="211" t="s">
        <v>475</v>
      </c>
      <c r="B829" s="181" t="s">
        <v>264</v>
      </c>
      <c r="C829" s="176">
        <v>1</v>
      </c>
      <c r="D829" s="176">
        <v>1</v>
      </c>
      <c r="E829" s="177" t="s">
        <v>63</v>
      </c>
      <c r="F829" s="178">
        <v>0</v>
      </c>
      <c r="G829" s="179">
        <f t="shared" si="40"/>
        <v>0</v>
      </c>
      <c r="H829" s="179"/>
    </row>
    <row r="830" spans="1:8" ht="24">
      <c r="A830" s="211" t="s">
        <v>128</v>
      </c>
      <c r="B830" s="181" t="s">
        <v>135</v>
      </c>
      <c r="C830" s="176">
        <v>1</v>
      </c>
      <c r="D830" s="176">
        <v>1</v>
      </c>
      <c r="E830" s="177" t="s">
        <v>63</v>
      </c>
      <c r="F830" s="178">
        <v>0</v>
      </c>
      <c r="G830" s="179">
        <f t="shared" si="40"/>
        <v>0</v>
      </c>
      <c r="H830" s="179"/>
    </row>
    <row r="831" spans="1:8" ht="24">
      <c r="A831" s="211" t="s">
        <v>265</v>
      </c>
      <c r="B831" s="181" t="s">
        <v>683</v>
      </c>
      <c r="C831" s="176">
        <v>1</v>
      </c>
      <c r="D831" s="176">
        <v>1</v>
      </c>
      <c r="E831" s="177" t="s">
        <v>63</v>
      </c>
      <c r="F831" s="178">
        <v>0</v>
      </c>
      <c r="G831" s="179">
        <f t="shared" si="40"/>
        <v>0</v>
      </c>
      <c r="H831" s="179"/>
    </row>
    <row r="832" spans="1:8" ht="24">
      <c r="A832" s="211" t="s">
        <v>266</v>
      </c>
      <c r="B832" s="181" t="s">
        <v>1185</v>
      </c>
      <c r="C832" s="176">
        <v>1</v>
      </c>
      <c r="D832" s="176">
        <v>1</v>
      </c>
      <c r="E832" s="177" t="s">
        <v>63</v>
      </c>
      <c r="F832" s="178">
        <v>0</v>
      </c>
      <c r="G832" s="179">
        <f t="shared" si="40"/>
        <v>0</v>
      </c>
      <c r="H832" s="179"/>
    </row>
    <row r="833" spans="1:8" ht="24">
      <c r="A833" s="211" t="s">
        <v>267</v>
      </c>
      <c r="B833" s="181" t="s">
        <v>1186</v>
      </c>
      <c r="C833" s="176">
        <v>1</v>
      </c>
      <c r="D833" s="176">
        <v>1</v>
      </c>
      <c r="E833" s="177" t="s">
        <v>63</v>
      </c>
      <c r="F833" s="178">
        <v>0</v>
      </c>
      <c r="G833" s="179">
        <f t="shared" si="40"/>
        <v>0</v>
      </c>
      <c r="H833" s="179"/>
    </row>
    <row r="834" spans="1:8" ht="24">
      <c r="A834" s="211" t="s">
        <v>268</v>
      </c>
      <c r="B834" s="181" t="s">
        <v>269</v>
      </c>
      <c r="C834" s="176">
        <v>1</v>
      </c>
      <c r="D834" s="176">
        <v>1</v>
      </c>
      <c r="E834" s="177" t="s">
        <v>63</v>
      </c>
      <c r="F834" s="178">
        <v>0</v>
      </c>
      <c r="G834" s="179">
        <f t="shared" si="40"/>
        <v>0</v>
      </c>
      <c r="H834" s="179"/>
    </row>
    <row r="835" spans="1:8" ht="24">
      <c r="A835" s="211" t="s">
        <v>270</v>
      </c>
      <c r="B835" s="181" t="s">
        <v>271</v>
      </c>
      <c r="C835" s="176">
        <v>1</v>
      </c>
      <c r="D835" s="176">
        <v>1</v>
      </c>
      <c r="E835" s="177" t="s">
        <v>63</v>
      </c>
      <c r="F835" s="178">
        <v>0</v>
      </c>
      <c r="G835" s="179">
        <f t="shared" si="40"/>
        <v>0</v>
      </c>
      <c r="H835" s="291"/>
    </row>
    <row r="836" spans="1:8">
      <c r="A836" s="277">
        <v>66.7</v>
      </c>
      <c r="B836" s="175" t="s">
        <v>196</v>
      </c>
      <c r="C836" s="244"/>
      <c r="D836" s="245"/>
      <c r="E836" s="246"/>
      <c r="F836" s="247"/>
      <c r="G836" s="292">
        <f>SUM(F836:F838)</f>
        <v>0</v>
      </c>
      <c r="H836" s="222"/>
    </row>
    <row r="837" spans="1:8">
      <c r="A837" s="256"/>
      <c r="B837" s="259" t="s">
        <v>194</v>
      </c>
      <c r="C837" s="248">
        <v>1</v>
      </c>
      <c r="D837" s="248">
        <v>1</v>
      </c>
      <c r="E837" s="249" t="s">
        <v>63</v>
      </c>
      <c r="F837" s="250">
        <v>0</v>
      </c>
      <c r="G837" s="293"/>
      <c r="H837" s="229"/>
    </row>
    <row r="838" spans="1:8">
      <c r="A838" s="263"/>
      <c r="B838" s="181" t="s">
        <v>195</v>
      </c>
      <c r="C838" s="251">
        <v>1</v>
      </c>
      <c r="D838" s="251">
        <v>1</v>
      </c>
      <c r="E838" s="252" t="s">
        <v>63</v>
      </c>
      <c r="F838" s="253">
        <v>0</v>
      </c>
      <c r="G838" s="293"/>
      <c r="H838" s="241"/>
    </row>
    <row r="839" spans="1:8" ht="24">
      <c r="A839" s="211" t="s">
        <v>5</v>
      </c>
      <c r="B839" s="181" t="s">
        <v>1188</v>
      </c>
      <c r="C839" s="204"/>
      <c r="D839" s="183">
        <v>0</v>
      </c>
      <c r="E839" s="184" t="s">
        <v>64</v>
      </c>
      <c r="F839" s="185">
        <f>SUM(G826:G829)</f>
        <v>0</v>
      </c>
      <c r="G839" s="179">
        <f>D839*F839</f>
        <v>0</v>
      </c>
      <c r="H839" s="294"/>
    </row>
    <row r="840" spans="1:8" ht="24">
      <c r="A840" s="210" t="s">
        <v>272</v>
      </c>
      <c r="B840" s="155" t="s">
        <v>1171</v>
      </c>
      <c r="C840" s="176">
        <v>1</v>
      </c>
      <c r="D840" s="176">
        <v>1</v>
      </c>
      <c r="E840" s="177" t="s">
        <v>63</v>
      </c>
      <c r="F840" s="178">
        <v>0</v>
      </c>
      <c r="G840" s="179">
        <f>C840*D840*F840</f>
        <v>0</v>
      </c>
      <c r="H840" s="179"/>
    </row>
    <row r="841" spans="1:8" s="168" customFormat="1" ht="18.75" customHeight="1">
      <c r="A841" s="355">
        <v>66</v>
      </c>
      <c r="B841" s="350" t="s">
        <v>1269</v>
      </c>
      <c r="C841" s="346"/>
      <c r="D841" s="347"/>
      <c r="E841" s="347"/>
      <c r="F841" s="347"/>
      <c r="G841" s="187">
        <f>SUM(G821:G840)</f>
        <v>0</v>
      </c>
      <c r="H841" s="187">
        <f>SUM(H821:H840)</f>
        <v>0</v>
      </c>
    </row>
    <row r="842" spans="1:8">
      <c r="A842" s="206"/>
      <c r="B842" s="189"/>
      <c r="C842" s="189"/>
      <c r="D842" s="157"/>
      <c r="E842" s="157"/>
      <c r="F842" s="157"/>
      <c r="G842" s="174"/>
      <c r="H842" s="174"/>
    </row>
    <row r="843" spans="1:8">
      <c r="A843" s="207">
        <v>67</v>
      </c>
      <c r="B843" s="190" t="s">
        <v>6</v>
      </c>
      <c r="C843" s="190"/>
      <c r="D843" s="153"/>
      <c r="E843" s="153"/>
      <c r="F843" s="153"/>
      <c r="G843" s="174"/>
      <c r="H843" s="174"/>
    </row>
    <row r="844" spans="1:8">
      <c r="A844" s="327" t="s">
        <v>40</v>
      </c>
      <c r="B844" s="354" t="s">
        <v>57</v>
      </c>
      <c r="C844" s="333" t="s">
        <v>59</v>
      </c>
      <c r="D844" s="334" t="s">
        <v>60</v>
      </c>
      <c r="E844" s="334" t="s">
        <v>61</v>
      </c>
      <c r="F844" s="335" t="s">
        <v>62</v>
      </c>
      <c r="G844" s="327" t="s">
        <v>0</v>
      </c>
      <c r="H844" s="327" t="s">
        <v>77</v>
      </c>
    </row>
    <row r="845" spans="1:8">
      <c r="A845" s="256">
        <v>67.010000000000005</v>
      </c>
      <c r="B845" s="175" t="s">
        <v>200</v>
      </c>
      <c r="C845" s="244"/>
      <c r="D845" s="245"/>
      <c r="E845" s="246"/>
      <c r="F845" s="247"/>
      <c r="G845" s="257">
        <f>SUM(F845:F849)</f>
        <v>0</v>
      </c>
      <c r="H845" s="258"/>
    </row>
    <row r="846" spans="1:8">
      <c r="A846" s="256"/>
      <c r="B846" s="259" t="s">
        <v>197</v>
      </c>
      <c r="C846" s="248">
        <v>1</v>
      </c>
      <c r="D846" s="248">
        <v>1</v>
      </c>
      <c r="E846" s="249" t="s">
        <v>63</v>
      </c>
      <c r="F846" s="250">
        <v>0</v>
      </c>
      <c r="G846" s="282"/>
      <c r="H846" s="283"/>
    </row>
    <row r="847" spans="1:8">
      <c r="A847" s="256"/>
      <c r="B847" s="259" t="s">
        <v>198</v>
      </c>
      <c r="C847" s="248">
        <v>1</v>
      </c>
      <c r="D847" s="248">
        <v>1</v>
      </c>
      <c r="E847" s="249" t="s">
        <v>63</v>
      </c>
      <c r="F847" s="250">
        <v>0</v>
      </c>
      <c r="G847" s="282"/>
      <c r="H847" s="283"/>
    </row>
    <row r="848" spans="1:8">
      <c r="A848" s="256"/>
      <c r="B848" s="259" t="s">
        <v>113</v>
      </c>
      <c r="C848" s="248">
        <v>1</v>
      </c>
      <c r="D848" s="248">
        <v>1</v>
      </c>
      <c r="E848" s="249" t="s">
        <v>63</v>
      </c>
      <c r="F848" s="250">
        <v>0</v>
      </c>
      <c r="G848" s="282"/>
      <c r="H848" s="283"/>
    </row>
    <row r="849" spans="1:8">
      <c r="A849" s="263"/>
      <c r="B849" s="181" t="s">
        <v>199</v>
      </c>
      <c r="C849" s="251">
        <v>1</v>
      </c>
      <c r="D849" s="251">
        <v>1</v>
      </c>
      <c r="E849" s="252" t="s">
        <v>63</v>
      </c>
      <c r="F849" s="253">
        <v>0</v>
      </c>
      <c r="G849" s="284"/>
      <c r="H849" s="285"/>
    </row>
    <row r="850" spans="1:8" ht="24">
      <c r="A850" s="210" t="s">
        <v>273</v>
      </c>
      <c r="B850" s="155" t="s">
        <v>274</v>
      </c>
      <c r="C850" s="176">
        <v>1</v>
      </c>
      <c r="D850" s="176">
        <v>1</v>
      </c>
      <c r="E850" s="177" t="s">
        <v>63</v>
      </c>
      <c r="F850" s="178">
        <v>0</v>
      </c>
      <c r="G850" s="179">
        <f>C850*D850*F850</f>
        <v>0</v>
      </c>
      <c r="H850" s="179"/>
    </row>
    <row r="851" spans="1:8">
      <c r="A851" s="256">
        <v>67.3</v>
      </c>
      <c r="B851" s="175" t="s">
        <v>206</v>
      </c>
      <c r="C851" s="244"/>
      <c r="D851" s="245"/>
      <c r="E851" s="246"/>
      <c r="F851" s="247"/>
      <c r="G851" s="257">
        <f>SUM(F851:F857)</f>
        <v>0</v>
      </c>
      <c r="H851" s="258"/>
    </row>
    <row r="852" spans="1:8">
      <c r="A852" s="256"/>
      <c r="B852" s="259" t="s">
        <v>201</v>
      </c>
      <c r="C852" s="248">
        <v>1</v>
      </c>
      <c r="D852" s="248">
        <v>1</v>
      </c>
      <c r="E852" s="249" t="s">
        <v>63</v>
      </c>
      <c r="F852" s="250">
        <v>0</v>
      </c>
      <c r="G852" s="282"/>
      <c r="H852" s="283"/>
    </row>
    <row r="853" spans="1:8">
      <c r="A853" s="256"/>
      <c r="B853" s="259" t="s">
        <v>202</v>
      </c>
      <c r="C853" s="248">
        <v>1</v>
      </c>
      <c r="D853" s="248">
        <v>1</v>
      </c>
      <c r="E853" s="249" t="s">
        <v>63</v>
      </c>
      <c r="F853" s="250">
        <v>0</v>
      </c>
      <c r="G853" s="282"/>
      <c r="H853" s="283"/>
    </row>
    <row r="854" spans="1:8">
      <c r="A854" s="256"/>
      <c r="B854" s="259" t="s">
        <v>203</v>
      </c>
      <c r="C854" s="248">
        <v>1</v>
      </c>
      <c r="D854" s="248">
        <v>1</v>
      </c>
      <c r="E854" s="249" t="s">
        <v>63</v>
      </c>
      <c r="F854" s="250">
        <v>0</v>
      </c>
      <c r="G854" s="282"/>
      <c r="H854" s="283"/>
    </row>
    <row r="855" spans="1:8">
      <c r="A855" s="256"/>
      <c r="B855" s="259" t="s">
        <v>182</v>
      </c>
      <c r="C855" s="248">
        <v>1</v>
      </c>
      <c r="D855" s="248">
        <v>1</v>
      </c>
      <c r="E855" s="249" t="s">
        <v>63</v>
      </c>
      <c r="F855" s="250">
        <v>0</v>
      </c>
      <c r="G855" s="282"/>
      <c r="H855" s="283"/>
    </row>
    <row r="856" spans="1:8">
      <c r="A856" s="256"/>
      <c r="B856" s="259" t="s">
        <v>204</v>
      </c>
      <c r="C856" s="248">
        <v>1</v>
      </c>
      <c r="D856" s="248">
        <v>1</v>
      </c>
      <c r="E856" s="249" t="s">
        <v>63</v>
      </c>
      <c r="F856" s="250">
        <v>0</v>
      </c>
      <c r="G856" s="282"/>
      <c r="H856" s="283"/>
    </row>
    <row r="857" spans="1:8">
      <c r="A857" s="263"/>
      <c r="B857" s="181" t="s">
        <v>205</v>
      </c>
      <c r="C857" s="251">
        <v>1</v>
      </c>
      <c r="D857" s="251">
        <v>1</v>
      </c>
      <c r="E857" s="252" t="s">
        <v>63</v>
      </c>
      <c r="F857" s="253">
        <v>0</v>
      </c>
      <c r="G857" s="284"/>
      <c r="H857" s="285"/>
    </row>
    <row r="858" spans="1:8">
      <c r="A858" s="277">
        <v>67.5</v>
      </c>
      <c r="B858" s="175" t="s">
        <v>112</v>
      </c>
      <c r="C858" s="244"/>
      <c r="D858" s="245"/>
      <c r="E858" s="246"/>
      <c r="F858" s="247"/>
      <c r="G858" s="257">
        <f>SUM(F858:F864)</f>
        <v>0</v>
      </c>
      <c r="H858" s="258"/>
    </row>
    <row r="859" spans="1:8">
      <c r="A859" s="256"/>
      <c r="B859" s="259" t="s">
        <v>107</v>
      </c>
      <c r="C859" s="248">
        <v>1</v>
      </c>
      <c r="D859" s="248">
        <v>1</v>
      </c>
      <c r="E859" s="249" t="s">
        <v>63</v>
      </c>
      <c r="F859" s="250">
        <v>0</v>
      </c>
      <c r="G859" s="282"/>
      <c r="H859" s="283"/>
    </row>
    <row r="860" spans="1:8">
      <c r="A860" s="256"/>
      <c r="B860" s="259" t="s">
        <v>108</v>
      </c>
      <c r="C860" s="248">
        <v>1</v>
      </c>
      <c r="D860" s="248">
        <v>1</v>
      </c>
      <c r="E860" s="249" t="s">
        <v>63</v>
      </c>
      <c r="F860" s="250">
        <v>0</v>
      </c>
      <c r="G860" s="282"/>
      <c r="H860" s="283"/>
    </row>
    <row r="861" spans="1:8">
      <c r="A861" s="256"/>
      <c r="B861" s="259" t="s">
        <v>369</v>
      </c>
      <c r="C861" s="248">
        <v>1</v>
      </c>
      <c r="D861" s="248">
        <v>1</v>
      </c>
      <c r="E861" s="249" t="s">
        <v>63</v>
      </c>
      <c r="F861" s="250">
        <v>0</v>
      </c>
      <c r="G861" s="282"/>
      <c r="H861" s="283"/>
    </row>
    <row r="862" spans="1:8">
      <c r="A862" s="256"/>
      <c r="B862" s="259" t="s">
        <v>109</v>
      </c>
      <c r="C862" s="248">
        <v>1</v>
      </c>
      <c r="D862" s="248">
        <v>1</v>
      </c>
      <c r="E862" s="249" t="s">
        <v>63</v>
      </c>
      <c r="F862" s="250">
        <v>0</v>
      </c>
      <c r="G862" s="282"/>
      <c r="H862" s="283"/>
    </row>
    <row r="863" spans="1:8">
      <c r="A863" s="256"/>
      <c r="B863" s="259" t="s">
        <v>202</v>
      </c>
      <c r="C863" s="248">
        <v>1</v>
      </c>
      <c r="D863" s="248">
        <v>1</v>
      </c>
      <c r="E863" s="249" t="s">
        <v>63</v>
      </c>
      <c r="F863" s="250">
        <v>0</v>
      </c>
      <c r="G863" s="282"/>
      <c r="H863" s="283"/>
    </row>
    <row r="864" spans="1:8">
      <c r="A864" s="263"/>
      <c r="B864" s="181" t="s">
        <v>203</v>
      </c>
      <c r="C864" s="251">
        <v>1</v>
      </c>
      <c r="D864" s="251">
        <v>1</v>
      </c>
      <c r="E864" s="252" t="s">
        <v>63</v>
      </c>
      <c r="F864" s="253">
        <v>0</v>
      </c>
      <c r="G864" s="284"/>
      <c r="H864" s="285"/>
    </row>
    <row r="865" spans="1:8" ht="24">
      <c r="A865" s="211" t="s">
        <v>275</v>
      </c>
      <c r="B865" s="181" t="s">
        <v>1171</v>
      </c>
      <c r="C865" s="176">
        <v>1</v>
      </c>
      <c r="D865" s="176">
        <v>1</v>
      </c>
      <c r="E865" s="177" t="s">
        <v>63</v>
      </c>
      <c r="F865" s="178">
        <v>0</v>
      </c>
      <c r="G865" s="179">
        <f>C865*D865*F865</f>
        <v>0</v>
      </c>
      <c r="H865" s="179"/>
    </row>
    <row r="866" spans="1:8" s="168" customFormat="1" ht="18.75" customHeight="1">
      <c r="A866" s="355">
        <v>67</v>
      </c>
      <c r="B866" s="350" t="s">
        <v>276</v>
      </c>
      <c r="C866" s="346"/>
      <c r="D866" s="347"/>
      <c r="E866" s="347"/>
      <c r="F866" s="347"/>
      <c r="G866" s="187">
        <f>SUM(G845:G865)</f>
        <v>0</v>
      </c>
      <c r="H866" s="187">
        <f>SUM(H845:H865)</f>
        <v>0</v>
      </c>
    </row>
    <row r="867" spans="1:8">
      <c r="A867" s="188"/>
      <c r="B867" s="189"/>
      <c r="C867" s="189"/>
      <c r="D867" s="157"/>
      <c r="E867" s="157"/>
      <c r="F867" s="157"/>
      <c r="G867" s="172"/>
      <c r="H867" s="172"/>
    </row>
    <row r="868" spans="1:8">
      <c r="A868" s="207">
        <v>68</v>
      </c>
      <c r="B868" s="190" t="s">
        <v>104</v>
      </c>
      <c r="C868" s="190"/>
      <c r="D868" s="295"/>
      <c r="E868" s="153"/>
      <c r="F868" s="153"/>
      <c r="G868" s="174"/>
      <c r="H868" s="174"/>
    </row>
    <row r="869" spans="1:8">
      <c r="A869" s="327" t="s">
        <v>40</v>
      </c>
      <c r="B869" s="354" t="s">
        <v>57</v>
      </c>
      <c r="C869" s="333" t="s">
        <v>59</v>
      </c>
      <c r="D869" s="334" t="s">
        <v>60</v>
      </c>
      <c r="E869" s="334" t="s">
        <v>61</v>
      </c>
      <c r="F869" s="335" t="s">
        <v>62</v>
      </c>
      <c r="G869" s="327" t="s">
        <v>0</v>
      </c>
      <c r="H869" s="327" t="s">
        <v>77</v>
      </c>
    </row>
    <row r="870" spans="1:8" ht="24">
      <c r="A870" s="210" t="s">
        <v>277</v>
      </c>
      <c r="B870" s="155" t="s">
        <v>278</v>
      </c>
      <c r="C870" s="176">
        <v>1</v>
      </c>
      <c r="D870" s="176">
        <v>1</v>
      </c>
      <c r="E870" s="177" t="s">
        <v>63</v>
      </c>
      <c r="F870" s="178">
        <v>0</v>
      </c>
      <c r="G870" s="179">
        <f>C870*D870*F870</f>
        <v>0</v>
      </c>
      <c r="H870" s="179"/>
    </row>
    <row r="871" spans="1:8">
      <c r="A871" s="296">
        <v>68.02</v>
      </c>
      <c r="B871" s="175" t="s">
        <v>209</v>
      </c>
      <c r="C871" s="244"/>
      <c r="D871" s="245"/>
      <c r="E871" s="246"/>
      <c r="F871" s="247"/>
      <c r="G871" s="257">
        <f>SUM(F871:F874)</f>
        <v>0</v>
      </c>
      <c r="H871" s="258"/>
    </row>
    <row r="872" spans="1:8">
      <c r="A872" s="297"/>
      <c r="B872" s="259" t="s">
        <v>207</v>
      </c>
      <c r="C872" s="248">
        <v>1</v>
      </c>
      <c r="D872" s="248">
        <v>1</v>
      </c>
      <c r="E872" s="249" t="s">
        <v>63</v>
      </c>
      <c r="F872" s="250">
        <v>0</v>
      </c>
      <c r="G872" s="282"/>
      <c r="H872" s="283"/>
    </row>
    <row r="873" spans="1:8">
      <c r="A873" s="297"/>
      <c r="B873" s="259" t="s">
        <v>208</v>
      </c>
      <c r="C873" s="248">
        <v>1</v>
      </c>
      <c r="D873" s="248">
        <v>1</v>
      </c>
      <c r="E873" s="249" t="s">
        <v>63</v>
      </c>
      <c r="F873" s="250">
        <v>0</v>
      </c>
      <c r="G873" s="282"/>
      <c r="H873" s="283"/>
    </row>
    <row r="874" spans="1:8">
      <c r="A874" s="298"/>
      <c r="B874" s="181" t="s">
        <v>192</v>
      </c>
      <c r="C874" s="251">
        <v>1</v>
      </c>
      <c r="D874" s="251">
        <v>1</v>
      </c>
      <c r="E874" s="252" t="s">
        <v>63</v>
      </c>
      <c r="F874" s="253">
        <v>0</v>
      </c>
      <c r="G874" s="284"/>
      <c r="H874" s="285"/>
    </row>
    <row r="875" spans="1:8" ht="24">
      <c r="A875" s="210" t="s">
        <v>280</v>
      </c>
      <c r="B875" s="155" t="s">
        <v>281</v>
      </c>
      <c r="C875" s="176">
        <v>1</v>
      </c>
      <c r="D875" s="176">
        <v>1</v>
      </c>
      <c r="E875" s="177" t="s">
        <v>63</v>
      </c>
      <c r="F875" s="178">
        <v>0</v>
      </c>
      <c r="G875" s="179">
        <f t="shared" ref="G875:G885" si="41">C875*D875*F875</f>
        <v>0</v>
      </c>
      <c r="H875" s="179"/>
    </row>
    <row r="876" spans="1:8" ht="24">
      <c r="A876" s="210" t="s">
        <v>282</v>
      </c>
      <c r="B876" s="155" t="s">
        <v>283</v>
      </c>
      <c r="C876" s="176">
        <v>1</v>
      </c>
      <c r="D876" s="176">
        <v>1</v>
      </c>
      <c r="E876" s="177" t="s">
        <v>63</v>
      </c>
      <c r="F876" s="178">
        <v>0</v>
      </c>
      <c r="G876" s="179">
        <f t="shared" si="41"/>
        <v>0</v>
      </c>
      <c r="H876" s="179"/>
    </row>
    <row r="877" spans="1:8" ht="24">
      <c r="A877" s="210" t="s">
        <v>279</v>
      </c>
      <c r="B877" s="155" t="s">
        <v>416</v>
      </c>
      <c r="C877" s="176">
        <v>1</v>
      </c>
      <c r="D877" s="176">
        <v>1</v>
      </c>
      <c r="E877" s="177" t="s">
        <v>63</v>
      </c>
      <c r="F877" s="178">
        <v>0</v>
      </c>
      <c r="G877" s="179">
        <f t="shared" si="41"/>
        <v>0</v>
      </c>
      <c r="H877" s="179"/>
    </row>
    <row r="878" spans="1:8" ht="24">
      <c r="A878" s="211" t="s">
        <v>284</v>
      </c>
      <c r="B878" s="181" t="s">
        <v>421</v>
      </c>
      <c r="C878" s="176">
        <v>1</v>
      </c>
      <c r="D878" s="176">
        <v>1</v>
      </c>
      <c r="E878" s="177" t="s">
        <v>63</v>
      </c>
      <c r="F878" s="178">
        <v>0</v>
      </c>
      <c r="G878" s="179">
        <f t="shared" si="41"/>
        <v>0</v>
      </c>
      <c r="H878" s="179"/>
    </row>
    <row r="879" spans="1:8" ht="24">
      <c r="A879" s="210" t="s">
        <v>285</v>
      </c>
      <c r="B879" s="155" t="s">
        <v>423</v>
      </c>
      <c r="C879" s="176">
        <v>1</v>
      </c>
      <c r="D879" s="176">
        <v>1</v>
      </c>
      <c r="E879" s="177" t="s">
        <v>63</v>
      </c>
      <c r="F879" s="178">
        <v>0</v>
      </c>
      <c r="G879" s="179">
        <f t="shared" si="41"/>
        <v>0</v>
      </c>
      <c r="H879" s="179"/>
    </row>
    <row r="880" spans="1:8" ht="24">
      <c r="A880" s="210" t="s">
        <v>287</v>
      </c>
      <c r="B880" s="155" t="s">
        <v>286</v>
      </c>
      <c r="C880" s="176">
        <v>1</v>
      </c>
      <c r="D880" s="176">
        <v>1</v>
      </c>
      <c r="E880" s="177" t="s">
        <v>63</v>
      </c>
      <c r="F880" s="178">
        <v>0</v>
      </c>
      <c r="G880" s="179">
        <f t="shared" si="41"/>
        <v>0</v>
      </c>
      <c r="H880" s="179"/>
    </row>
    <row r="881" spans="1:8" ht="24">
      <c r="A881" s="210" t="s">
        <v>288</v>
      </c>
      <c r="B881" s="155" t="s">
        <v>289</v>
      </c>
      <c r="C881" s="176">
        <v>1</v>
      </c>
      <c r="D881" s="176">
        <v>1</v>
      </c>
      <c r="E881" s="177" t="s">
        <v>63</v>
      </c>
      <c r="F881" s="178">
        <v>0</v>
      </c>
      <c r="G881" s="179">
        <f t="shared" si="41"/>
        <v>0</v>
      </c>
      <c r="H881" s="179"/>
    </row>
    <row r="882" spans="1:8" ht="24">
      <c r="A882" s="210" t="s">
        <v>130</v>
      </c>
      <c r="B882" s="155" t="s">
        <v>136</v>
      </c>
      <c r="C882" s="176">
        <v>1</v>
      </c>
      <c r="D882" s="176">
        <v>1</v>
      </c>
      <c r="E882" s="177" t="s">
        <v>63</v>
      </c>
      <c r="F882" s="178">
        <v>0</v>
      </c>
      <c r="G882" s="179">
        <f t="shared" si="41"/>
        <v>0</v>
      </c>
      <c r="H882" s="179"/>
    </row>
    <row r="883" spans="1:8" ht="24">
      <c r="A883" s="210" t="s">
        <v>291</v>
      </c>
      <c r="B883" s="155" t="s">
        <v>292</v>
      </c>
      <c r="C883" s="176">
        <v>1</v>
      </c>
      <c r="D883" s="176">
        <v>1</v>
      </c>
      <c r="E883" s="177" t="s">
        <v>63</v>
      </c>
      <c r="F883" s="178">
        <v>0</v>
      </c>
      <c r="G883" s="179">
        <f t="shared" si="41"/>
        <v>0</v>
      </c>
      <c r="H883" s="179"/>
    </row>
    <row r="884" spans="1:8" ht="24">
      <c r="A884" s="210" t="s">
        <v>106</v>
      </c>
      <c r="B884" s="155" t="s">
        <v>129</v>
      </c>
      <c r="C884" s="176">
        <v>1</v>
      </c>
      <c r="D884" s="176">
        <v>1</v>
      </c>
      <c r="E884" s="177" t="s">
        <v>63</v>
      </c>
      <c r="F884" s="178">
        <v>0</v>
      </c>
      <c r="G884" s="179">
        <f t="shared" si="41"/>
        <v>0</v>
      </c>
      <c r="H884" s="179"/>
    </row>
    <row r="885" spans="1:8" ht="24">
      <c r="A885" s="208" t="s">
        <v>290</v>
      </c>
      <c r="B885" s="155" t="s">
        <v>1171</v>
      </c>
      <c r="C885" s="176">
        <v>1</v>
      </c>
      <c r="D885" s="176">
        <v>1</v>
      </c>
      <c r="E885" s="177" t="s">
        <v>63</v>
      </c>
      <c r="F885" s="178">
        <v>0</v>
      </c>
      <c r="G885" s="179">
        <f t="shared" si="41"/>
        <v>0</v>
      </c>
      <c r="H885" s="179"/>
    </row>
    <row r="886" spans="1:8" s="168" customFormat="1" ht="18.75" customHeight="1">
      <c r="A886" s="355">
        <v>68</v>
      </c>
      <c r="B886" s="350" t="s">
        <v>105</v>
      </c>
      <c r="C886" s="346"/>
      <c r="D886" s="347"/>
      <c r="E886" s="347"/>
      <c r="F886" s="347"/>
      <c r="G886" s="187">
        <f>SUM(G870:G885)</f>
        <v>0</v>
      </c>
      <c r="H886" s="187">
        <f>SUM(H870:H885)</f>
        <v>0</v>
      </c>
    </row>
    <row r="887" spans="1:8">
      <c r="A887" s="188"/>
      <c r="B887" s="189"/>
      <c r="C887" s="189"/>
      <c r="D887" s="157"/>
      <c r="E887" s="157"/>
      <c r="F887" s="157"/>
      <c r="G887" s="172"/>
      <c r="H887" s="172"/>
    </row>
    <row r="888" spans="1:8">
      <c r="A888" s="207">
        <v>69</v>
      </c>
      <c r="B888" s="190" t="s">
        <v>1270</v>
      </c>
      <c r="C888" s="190"/>
      <c r="D888" s="153"/>
      <c r="E888" s="153"/>
      <c r="F888" s="153"/>
      <c r="G888" s="174"/>
      <c r="H888" s="174"/>
    </row>
    <row r="889" spans="1:8">
      <c r="A889" s="357" t="s">
        <v>40</v>
      </c>
      <c r="B889" s="341" t="s">
        <v>57</v>
      </c>
      <c r="C889" s="342"/>
      <c r="D889" s="343"/>
      <c r="E889" s="343"/>
      <c r="F889" s="344"/>
      <c r="G889" s="327" t="s">
        <v>0</v>
      </c>
      <c r="H889" s="327" t="s">
        <v>77</v>
      </c>
    </row>
    <row r="890" spans="1:8">
      <c r="A890" s="299"/>
      <c r="B890" s="300"/>
      <c r="C890" s="301"/>
      <c r="D890" s="302"/>
      <c r="E890" s="302"/>
      <c r="F890" s="303"/>
      <c r="G890" s="304"/>
      <c r="H890" s="305"/>
    </row>
    <row r="891" spans="1:8">
      <c r="A891" s="299"/>
      <c r="B891" s="300"/>
      <c r="C891" s="301"/>
      <c r="D891" s="302"/>
      <c r="E891" s="302"/>
      <c r="F891" s="306"/>
      <c r="G891" s="304"/>
      <c r="H891" s="307"/>
    </row>
    <row r="892" spans="1:8">
      <c r="A892" s="299"/>
      <c r="B892" s="300"/>
      <c r="C892" s="301"/>
      <c r="D892" s="302"/>
      <c r="E892" s="302"/>
      <c r="F892" s="306"/>
      <c r="G892" s="304"/>
      <c r="H892" s="307"/>
    </row>
    <row r="893" spans="1:8">
      <c r="A893" s="299"/>
      <c r="B893" s="300"/>
      <c r="C893" s="301"/>
      <c r="D893" s="302"/>
      <c r="E893" s="302"/>
      <c r="F893" s="306"/>
      <c r="G893" s="304"/>
      <c r="H893" s="307"/>
    </row>
    <row r="894" spans="1:8">
      <c r="A894" s="308"/>
      <c r="B894" s="309"/>
      <c r="C894" s="310"/>
      <c r="D894" s="311"/>
      <c r="E894" s="311"/>
      <c r="F894" s="235"/>
      <c r="G894" s="304"/>
      <c r="H894" s="307"/>
    </row>
    <row r="895" spans="1:8">
      <c r="A895" s="308"/>
      <c r="B895" s="309"/>
      <c r="C895" s="310"/>
      <c r="D895" s="311"/>
      <c r="E895" s="311"/>
      <c r="F895" s="235"/>
      <c r="G895" s="304"/>
      <c r="H895" s="307"/>
    </row>
    <row r="896" spans="1:8">
      <c r="A896" s="308"/>
      <c r="B896" s="309"/>
      <c r="C896" s="310"/>
      <c r="D896" s="311"/>
      <c r="E896" s="311"/>
      <c r="F896" s="235"/>
      <c r="G896" s="304"/>
      <c r="H896" s="307"/>
    </row>
    <row r="897" spans="1:8">
      <c r="A897" s="308"/>
      <c r="B897" s="309"/>
      <c r="C897" s="310"/>
      <c r="D897" s="311"/>
      <c r="E897" s="311"/>
      <c r="F897" s="235"/>
      <c r="G897" s="304"/>
      <c r="H897" s="307"/>
    </row>
    <row r="898" spans="1:8">
      <c r="A898" s="308"/>
      <c r="B898" s="309"/>
      <c r="C898" s="310"/>
      <c r="D898" s="311"/>
      <c r="E898" s="311"/>
      <c r="F898" s="235"/>
      <c r="G898" s="304"/>
      <c r="H898" s="307"/>
    </row>
    <row r="899" spans="1:8">
      <c r="A899" s="308"/>
      <c r="B899" s="309"/>
      <c r="C899" s="310"/>
      <c r="D899" s="311"/>
      <c r="E899" s="311"/>
      <c r="F899" s="235"/>
      <c r="G899" s="304"/>
      <c r="H899" s="307"/>
    </row>
    <row r="900" spans="1:8">
      <c r="A900" s="308"/>
      <c r="B900" s="309"/>
      <c r="C900" s="310"/>
      <c r="D900" s="311"/>
      <c r="E900" s="311"/>
      <c r="F900" s="235"/>
      <c r="G900" s="304"/>
      <c r="H900" s="307"/>
    </row>
    <row r="901" spans="1:8">
      <c r="A901" s="308"/>
      <c r="B901" s="309"/>
      <c r="C901" s="310"/>
      <c r="D901" s="311"/>
      <c r="E901" s="311"/>
      <c r="F901" s="235"/>
      <c r="G901" s="304"/>
      <c r="H901" s="307"/>
    </row>
    <row r="902" spans="1:8">
      <c r="A902" s="308"/>
      <c r="B902" s="309"/>
      <c r="C902" s="310"/>
      <c r="D902" s="311"/>
      <c r="E902" s="311"/>
      <c r="F902" s="235"/>
      <c r="G902" s="304"/>
      <c r="H902" s="307"/>
    </row>
    <row r="903" spans="1:8">
      <c r="A903" s="308"/>
      <c r="B903" s="309"/>
      <c r="C903" s="310"/>
      <c r="D903" s="311"/>
      <c r="E903" s="311"/>
      <c r="F903" s="235"/>
      <c r="G903" s="304"/>
      <c r="H903" s="307"/>
    </row>
    <row r="904" spans="1:8">
      <c r="A904" s="308"/>
      <c r="B904" s="309"/>
      <c r="C904" s="310"/>
      <c r="D904" s="311"/>
      <c r="E904" s="311"/>
      <c r="F904" s="235"/>
      <c r="G904" s="304"/>
      <c r="H904" s="307"/>
    </row>
    <row r="905" spans="1:8">
      <c r="A905" s="308"/>
      <c r="B905" s="309"/>
      <c r="C905" s="310"/>
      <c r="D905" s="311"/>
      <c r="E905" s="311"/>
      <c r="F905" s="235"/>
      <c r="G905" s="304"/>
      <c r="H905" s="307"/>
    </row>
    <row r="906" spans="1:8">
      <c r="A906" s="309"/>
      <c r="B906" s="309"/>
      <c r="C906" s="310"/>
      <c r="D906" s="311"/>
      <c r="E906" s="311"/>
      <c r="F906" s="235"/>
      <c r="G906" s="304"/>
      <c r="H906" s="307"/>
    </row>
    <row r="907" spans="1:8">
      <c r="A907" s="308"/>
      <c r="B907" s="309"/>
      <c r="C907" s="310"/>
      <c r="D907" s="311"/>
      <c r="E907" s="311"/>
      <c r="F907" s="235"/>
      <c r="G907" s="304"/>
      <c r="H907" s="307"/>
    </row>
    <row r="908" spans="1:8">
      <c r="A908" s="309"/>
      <c r="B908" s="309"/>
      <c r="C908" s="310"/>
      <c r="D908" s="311"/>
      <c r="E908" s="311"/>
      <c r="F908" s="235"/>
      <c r="G908" s="304"/>
      <c r="H908" s="307"/>
    </row>
    <row r="909" spans="1:8">
      <c r="A909" s="308"/>
      <c r="B909" s="309"/>
      <c r="C909" s="310"/>
      <c r="D909" s="311"/>
      <c r="E909" s="311"/>
      <c r="F909" s="235"/>
      <c r="G909" s="304"/>
      <c r="H909" s="307"/>
    </row>
    <row r="910" spans="1:8">
      <c r="A910" s="308"/>
      <c r="B910" s="309"/>
      <c r="C910" s="310"/>
      <c r="D910" s="311"/>
      <c r="E910" s="311"/>
      <c r="F910" s="235"/>
      <c r="G910" s="304"/>
      <c r="H910" s="307"/>
    </row>
    <row r="911" spans="1:8">
      <c r="A911" s="308"/>
      <c r="B911" s="309"/>
      <c r="C911" s="312"/>
      <c r="D911" s="313"/>
      <c r="E911" s="313"/>
      <c r="F911" s="313"/>
      <c r="G911" s="314"/>
      <c r="H911" s="314"/>
    </row>
    <row r="912" spans="1:8" s="168" customFormat="1" ht="18.75" customHeight="1">
      <c r="A912" s="355">
        <v>69</v>
      </c>
      <c r="B912" s="350" t="s">
        <v>1271</v>
      </c>
      <c r="C912" s="346"/>
      <c r="D912" s="347"/>
      <c r="E912" s="347"/>
      <c r="F912" s="347"/>
      <c r="G912" s="187">
        <f>SUM(G890:G911)</f>
        <v>0</v>
      </c>
      <c r="H912" s="187">
        <f>SUM(H890:H911)</f>
        <v>0</v>
      </c>
    </row>
    <row r="913" spans="1:8">
      <c r="A913" s="188"/>
      <c r="B913" s="189"/>
      <c r="C913" s="189"/>
      <c r="D913" s="157"/>
      <c r="E913" s="157"/>
      <c r="F913" s="157"/>
      <c r="G913" s="172"/>
      <c r="H913" s="172"/>
    </row>
    <row r="914" spans="1:8">
      <c r="A914" s="207">
        <v>70</v>
      </c>
      <c r="B914" s="190" t="s">
        <v>1314</v>
      </c>
      <c r="C914" s="190"/>
      <c r="D914" s="153"/>
      <c r="E914" s="153"/>
      <c r="F914" s="153"/>
      <c r="G914" s="174"/>
      <c r="H914" s="174"/>
    </row>
    <row r="915" spans="1:8">
      <c r="A915" s="327" t="s">
        <v>40</v>
      </c>
      <c r="B915" s="354" t="s">
        <v>57</v>
      </c>
      <c r="C915" s="333" t="s">
        <v>59</v>
      </c>
      <c r="D915" s="334" t="s">
        <v>60</v>
      </c>
      <c r="E915" s="334" t="s">
        <v>61</v>
      </c>
      <c r="F915" s="335" t="s">
        <v>62</v>
      </c>
      <c r="G915" s="327" t="s">
        <v>0</v>
      </c>
      <c r="H915" s="327" t="s">
        <v>77</v>
      </c>
    </row>
    <row r="916" spans="1:8" ht="24">
      <c r="A916" s="210" t="s">
        <v>293</v>
      </c>
      <c r="B916" s="155" t="s">
        <v>294</v>
      </c>
      <c r="C916" s="176">
        <v>1</v>
      </c>
      <c r="D916" s="176">
        <v>1</v>
      </c>
      <c r="E916" s="177" t="s">
        <v>63</v>
      </c>
      <c r="F916" s="178">
        <v>0</v>
      </c>
      <c r="G916" s="179">
        <f t="shared" ref="G916:G923" si="42">C916*D916*F916</f>
        <v>0</v>
      </c>
      <c r="H916" s="179"/>
    </row>
    <row r="917" spans="1:8" ht="24">
      <c r="A917" s="210" t="s">
        <v>295</v>
      </c>
      <c r="B917" s="155" t="s">
        <v>296</v>
      </c>
      <c r="C917" s="176">
        <v>1</v>
      </c>
      <c r="D917" s="176">
        <v>1</v>
      </c>
      <c r="E917" s="177" t="s">
        <v>63</v>
      </c>
      <c r="F917" s="178">
        <v>0</v>
      </c>
      <c r="G917" s="179">
        <f t="shared" si="42"/>
        <v>0</v>
      </c>
      <c r="H917" s="179"/>
    </row>
    <row r="918" spans="1:8" ht="24">
      <c r="A918" s="210" t="s">
        <v>297</v>
      </c>
      <c r="B918" s="155" t="s">
        <v>298</v>
      </c>
      <c r="C918" s="176">
        <v>1</v>
      </c>
      <c r="D918" s="176">
        <v>1</v>
      </c>
      <c r="E918" s="177" t="s">
        <v>63</v>
      </c>
      <c r="F918" s="178">
        <v>0</v>
      </c>
      <c r="G918" s="179">
        <f t="shared" si="42"/>
        <v>0</v>
      </c>
      <c r="H918" s="179"/>
    </row>
    <row r="919" spans="1:8" ht="24">
      <c r="A919" s="210" t="s">
        <v>299</v>
      </c>
      <c r="B919" s="155" t="s">
        <v>251</v>
      </c>
      <c r="C919" s="176">
        <v>1</v>
      </c>
      <c r="D919" s="176">
        <v>1</v>
      </c>
      <c r="E919" s="177" t="s">
        <v>63</v>
      </c>
      <c r="F919" s="178">
        <v>0</v>
      </c>
      <c r="G919" s="179">
        <f t="shared" si="42"/>
        <v>0</v>
      </c>
      <c r="H919" s="179"/>
    </row>
    <row r="920" spans="1:8" ht="24">
      <c r="A920" s="210" t="s">
        <v>300</v>
      </c>
      <c r="B920" s="155" t="s">
        <v>1210</v>
      </c>
      <c r="C920" s="176">
        <v>1</v>
      </c>
      <c r="D920" s="176">
        <v>1</v>
      </c>
      <c r="E920" s="177" t="s">
        <v>63</v>
      </c>
      <c r="F920" s="178">
        <v>0</v>
      </c>
      <c r="G920" s="179">
        <f t="shared" si="42"/>
        <v>0</v>
      </c>
      <c r="H920" s="179"/>
    </row>
    <row r="921" spans="1:8" ht="24">
      <c r="A921" s="210" t="s">
        <v>301</v>
      </c>
      <c r="B921" s="155" t="s">
        <v>165</v>
      </c>
      <c r="C921" s="176">
        <v>1</v>
      </c>
      <c r="D921" s="176">
        <v>1</v>
      </c>
      <c r="E921" s="177" t="s">
        <v>63</v>
      </c>
      <c r="F921" s="178">
        <v>0</v>
      </c>
      <c r="G921" s="179">
        <f t="shared" si="42"/>
        <v>0</v>
      </c>
      <c r="H921" s="179"/>
    </row>
    <row r="922" spans="1:8" ht="24">
      <c r="A922" s="210" t="s">
        <v>302</v>
      </c>
      <c r="B922" s="155" t="s">
        <v>1219</v>
      </c>
      <c r="C922" s="176">
        <v>1</v>
      </c>
      <c r="D922" s="176">
        <v>1</v>
      </c>
      <c r="E922" s="177" t="s">
        <v>63</v>
      </c>
      <c r="F922" s="178">
        <v>0</v>
      </c>
      <c r="G922" s="179">
        <f t="shared" si="42"/>
        <v>0</v>
      </c>
      <c r="H922" s="179"/>
    </row>
    <row r="923" spans="1:8" ht="24">
      <c r="A923" s="210" t="s">
        <v>139</v>
      </c>
      <c r="B923" s="155" t="s">
        <v>96</v>
      </c>
      <c r="C923" s="176">
        <v>1</v>
      </c>
      <c r="D923" s="176">
        <v>1</v>
      </c>
      <c r="E923" s="177" t="s">
        <v>63</v>
      </c>
      <c r="F923" s="178">
        <v>0</v>
      </c>
      <c r="G923" s="179">
        <f t="shared" si="42"/>
        <v>0</v>
      </c>
      <c r="H923" s="179"/>
    </row>
    <row r="924" spans="1:8" ht="24">
      <c r="A924" s="211" t="s">
        <v>97</v>
      </c>
      <c r="B924" s="181" t="s">
        <v>1188</v>
      </c>
      <c r="C924" s="204"/>
      <c r="D924" s="183">
        <v>0</v>
      </c>
      <c r="E924" s="184" t="s">
        <v>64</v>
      </c>
      <c r="F924" s="185">
        <f>G916</f>
        <v>0</v>
      </c>
      <c r="G924" s="179">
        <f>D924*F924</f>
        <v>0</v>
      </c>
      <c r="H924" s="179"/>
    </row>
    <row r="925" spans="1:8" ht="24">
      <c r="A925" s="210" t="s">
        <v>303</v>
      </c>
      <c r="B925" s="155" t="s">
        <v>1171</v>
      </c>
      <c r="C925" s="176">
        <v>1</v>
      </c>
      <c r="D925" s="176">
        <v>1</v>
      </c>
      <c r="E925" s="177" t="s">
        <v>63</v>
      </c>
      <c r="F925" s="178">
        <v>0</v>
      </c>
      <c r="G925" s="179">
        <f>C925*D925*F925</f>
        <v>0</v>
      </c>
      <c r="H925" s="179"/>
    </row>
    <row r="926" spans="1:8" s="168" customFormat="1" ht="18.75" customHeight="1">
      <c r="A926" s="355">
        <v>70</v>
      </c>
      <c r="B926" s="350" t="s">
        <v>1272</v>
      </c>
      <c r="C926" s="346"/>
      <c r="D926" s="347"/>
      <c r="E926" s="347"/>
      <c r="F926" s="347"/>
      <c r="G926" s="187">
        <f>SUM(G916:G925)</f>
        <v>0</v>
      </c>
      <c r="H926" s="187">
        <f>SUM(H916:H925)</f>
        <v>0</v>
      </c>
    </row>
    <row r="927" spans="1:8">
      <c r="A927" s="206"/>
      <c r="B927" s="189"/>
      <c r="C927" s="189"/>
      <c r="D927" s="157"/>
      <c r="E927" s="157"/>
      <c r="F927" s="157"/>
      <c r="G927" s="174"/>
      <c r="H927" s="174"/>
    </row>
    <row r="928" spans="1:8">
      <c r="A928" s="207">
        <v>71</v>
      </c>
      <c r="B928" s="190" t="s">
        <v>304</v>
      </c>
      <c r="C928" s="190"/>
      <c r="D928" s="153"/>
      <c r="E928" s="153"/>
      <c r="F928" s="153"/>
      <c r="G928" s="174"/>
      <c r="H928" s="174"/>
    </row>
    <row r="929" spans="1:8">
      <c r="A929" s="357" t="s">
        <v>40</v>
      </c>
      <c r="B929" s="341" t="s">
        <v>57</v>
      </c>
      <c r="C929" s="342"/>
      <c r="D929" s="343"/>
      <c r="E929" s="343"/>
      <c r="F929" s="364" t="s">
        <v>72</v>
      </c>
      <c r="G929" s="327" t="s">
        <v>0</v>
      </c>
      <c r="H929" s="327" t="s">
        <v>77</v>
      </c>
    </row>
    <row r="930" spans="1:8">
      <c r="A930" s="277">
        <v>71.010000000000005</v>
      </c>
      <c r="B930" s="175" t="s">
        <v>214</v>
      </c>
      <c r="C930" s="170"/>
      <c r="D930" s="157"/>
      <c r="E930" s="163"/>
      <c r="F930" s="247"/>
      <c r="G930" s="257">
        <f>SUM(F930:F935)</f>
        <v>0</v>
      </c>
      <c r="H930" s="258"/>
    </row>
    <row r="931" spans="1:8">
      <c r="A931" s="256"/>
      <c r="B931" s="224" t="s">
        <v>210</v>
      </c>
      <c r="C931" s="225"/>
      <c r="D931" s="226"/>
      <c r="E931" s="227"/>
      <c r="F931" s="250">
        <v>0</v>
      </c>
      <c r="G931" s="282"/>
      <c r="H931" s="283"/>
    </row>
    <row r="932" spans="1:8">
      <c r="A932" s="256"/>
      <c r="B932" s="224" t="s">
        <v>211</v>
      </c>
      <c r="C932" s="225"/>
      <c r="D932" s="226"/>
      <c r="E932" s="227"/>
      <c r="F932" s="250">
        <v>0</v>
      </c>
      <c r="G932" s="282"/>
      <c r="H932" s="283"/>
    </row>
    <row r="933" spans="1:8">
      <c r="A933" s="256"/>
      <c r="B933" s="224" t="s">
        <v>212</v>
      </c>
      <c r="C933" s="225"/>
      <c r="D933" s="226"/>
      <c r="E933" s="227"/>
      <c r="F933" s="250">
        <v>0</v>
      </c>
      <c r="G933" s="282"/>
      <c r="H933" s="283"/>
    </row>
    <row r="934" spans="1:8">
      <c r="A934" s="256"/>
      <c r="B934" s="224" t="s">
        <v>98</v>
      </c>
      <c r="C934" s="225"/>
      <c r="D934" s="226"/>
      <c r="E934" s="227"/>
      <c r="F934" s="250">
        <v>0</v>
      </c>
      <c r="G934" s="282"/>
      <c r="H934" s="283"/>
    </row>
    <row r="935" spans="1:8">
      <c r="A935" s="263"/>
      <c r="B935" s="181" t="s">
        <v>213</v>
      </c>
      <c r="C935" s="237"/>
      <c r="D935" s="164"/>
      <c r="E935" s="238"/>
      <c r="F935" s="253">
        <v>0</v>
      </c>
      <c r="G935" s="284"/>
      <c r="H935" s="285"/>
    </row>
    <row r="936" spans="1:8" ht="24">
      <c r="A936" s="211" t="s">
        <v>305</v>
      </c>
      <c r="B936" s="181" t="s">
        <v>306</v>
      </c>
      <c r="C936" s="194"/>
      <c r="D936" s="158"/>
      <c r="E936" s="164"/>
      <c r="F936" s="159"/>
      <c r="G936" s="160">
        <v>0</v>
      </c>
      <c r="H936" s="160"/>
    </row>
    <row r="937" spans="1:8" ht="24">
      <c r="A937" s="211" t="s">
        <v>307</v>
      </c>
      <c r="B937" s="181" t="s">
        <v>308</v>
      </c>
      <c r="C937" s="194"/>
      <c r="D937" s="158"/>
      <c r="E937" s="164"/>
      <c r="F937" s="238"/>
      <c r="G937" s="160">
        <v>0</v>
      </c>
      <c r="H937" s="160"/>
    </row>
    <row r="938" spans="1:8" ht="24">
      <c r="A938" s="211" t="s">
        <v>309</v>
      </c>
      <c r="B938" s="181" t="s">
        <v>310</v>
      </c>
      <c r="C938" s="194"/>
      <c r="D938" s="158"/>
      <c r="E938" s="164"/>
      <c r="F938" s="238"/>
      <c r="G938" s="160">
        <v>0</v>
      </c>
      <c r="H938" s="160"/>
    </row>
    <row r="939" spans="1:8" ht="24">
      <c r="A939" s="211" t="s">
        <v>311</v>
      </c>
      <c r="B939" s="181" t="s">
        <v>312</v>
      </c>
      <c r="C939" s="194"/>
      <c r="D939" s="158"/>
      <c r="E939" s="164"/>
      <c r="F939" s="238"/>
      <c r="G939" s="160">
        <v>0</v>
      </c>
      <c r="H939" s="160"/>
    </row>
    <row r="940" spans="1:8" ht="24">
      <c r="A940" s="211" t="s">
        <v>313</v>
      </c>
      <c r="B940" s="181" t="s">
        <v>314</v>
      </c>
      <c r="C940" s="194"/>
      <c r="D940" s="158"/>
      <c r="E940" s="164"/>
      <c r="F940" s="238"/>
      <c r="G940" s="160">
        <v>0</v>
      </c>
      <c r="H940" s="160"/>
    </row>
    <row r="941" spans="1:8" ht="24">
      <c r="A941" s="210" t="s">
        <v>315</v>
      </c>
      <c r="B941" s="175" t="s">
        <v>1171</v>
      </c>
      <c r="C941" s="170"/>
      <c r="D941" s="163"/>
      <c r="E941" s="163"/>
      <c r="F941" s="159"/>
      <c r="G941" s="160">
        <v>0</v>
      </c>
      <c r="H941" s="160"/>
    </row>
    <row r="942" spans="1:8" s="168" customFormat="1" ht="18.75" customHeight="1">
      <c r="A942" s="355">
        <v>71</v>
      </c>
      <c r="B942" s="350" t="s">
        <v>316</v>
      </c>
      <c r="C942" s="346"/>
      <c r="D942" s="347"/>
      <c r="E942" s="347"/>
      <c r="F942" s="347"/>
      <c r="G942" s="187">
        <f>SUM(G930:G941)</f>
        <v>0</v>
      </c>
      <c r="H942" s="187">
        <f>SUM(H930:H941)</f>
        <v>0</v>
      </c>
    </row>
    <row r="943" spans="1:8">
      <c r="A943" s="188"/>
      <c r="B943" s="189"/>
      <c r="C943" s="189"/>
      <c r="D943" s="157"/>
      <c r="E943" s="157"/>
      <c r="F943" s="157"/>
      <c r="G943" s="172"/>
      <c r="H943" s="172"/>
    </row>
    <row r="944" spans="1:8">
      <c r="A944" s="207">
        <v>72</v>
      </c>
      <c r="B944" s="190" t="s">
        <v>1273</v>
      </c>
      <c r="C944" s="190"/>
      <c r="D944" s="153"/>
      <c r="E944" s="153"/>
      <c r="F944" s="153"/>
      <c r="G944" s="174"/>
      <c r="H944" s="174"/>
    </row>
    <row r="945" spans="1:8">
      <c r="A945" s="357" t="s">
        <v>40</v>
      </c>
      <c r="B945" s="341" t="s">
        <v>57</v>
      </c>
      <c r="C945" s="342"/>
      <c r="D945" s="343"/>
      <c r="E945" s="343"/>
      <c r="F945" s="344"/>
      <c r="G945" s="327" t="s">
        <v>0</v>
      </c>
      <c r="H945" s="327" t="s">
        <v>77</v>
      </c>
    </row>
    <row r="946" spans="1:8" ht="24">
      <c r="A946" s="211" t="s">
        <v>317</v>
      </c>
      <c r="B946" s="181" t="s">
        <v>318</v>
      </c>
      <c r="C946" s="194"/>
      <c r="D946" s="164"/>
      <c r="E946" s="158"/>
      <c r="F946" s="159"/>
      <c r="G946" s="160">
        <v>0</v>
      </c>
      <c r="H946" s="160"/>
    </row>
    <row r="947" spans="1:8" ht="24">
      <c r="A947" s="211" t="s">
        <v>319</v>
      </c>
      <c r="B947" s="181" t="s">
        <v>320</v>
      </c>
      <c r="C947" s="194"/>
      <c r="D947" s="164"/>
      <c r="E947" s="158"/>
      <c r="F947" s="238"/>
      <c r="G947" s="160">
        <v>0</v>
      </c>
      <c r="H947" s="160"/>
    </row>
    <row r="948" spans="1:8" ht="24">
      <c r="A948" s="211" t="s">
        <v>321</v>
      </c>
      <c r="B948" s="181" t="s">
        <v>322</v>
      </c>
      <c r="C948" s="194"/>
      <c r="D948" s="164"/>
      <c r="E948" s="158"/>
      <c r="F948" s="238"/>
      <c r="G948" s="160">
        <v>0</v>
      </c>
      <c r="H948" s="160"/>
    </row>
    <row r="949" spans="1:8" ht="24">
      <c r="A949" s="209" t="s">
        <v>323</v>
      </c>
      <c r="B949" s="181" t="s">
        <v>324</v>
      </c>
      <c r="C949" s="194"/>
      <c r="D949" s="164"/>
      <c r="E949" s="158"/>
      <c r="F949" s="238"/>
      <c r="G949" s="160">
        <v>0</v>
      </c>
      <c r="H949" s="160"/>
    </row>
    <row r="950" spans="1:8" ht="24">
      <c r="A950" s="209" t="s">
        <v>9</v>
      </c>
      <c r="B950" s="181" t="s">
        <v>10</v>
      </c>
      <c r="C950" s="194"/>
      <c r="D950" s="164"/>
      <c r="E950" s="158"/>
      <c r="F950" s="238"/>
      <c r="G950" s="160">
        <v>0</v>
      </c>
      <c r="H950" s="160"/>
    </row>
    <row r="951" spans="1:8" ht="24">
      <c r="A951" s="208" t="s">
        <v>325</v>
      </c>
      <c r="B951" s="155" t="s">
        <v>1171</v>
      </c>
      <c r="C951" s="194"/>
      <c r="D951" s="158"/>
      <c r="E951" s="163"/>
      <c r="F951" s="159"/>
      <c r="G951" s="160">
        <v>0</v>
      </c>
      <c r="H951" s="160"/>
    </row>
    <row r="952" spans="1:8" s="168" customFormat="1" ht="18.75" customHeight="1">
      <c r="A952" s="355">
        <v>72</v>
      </c>
      <c r="B952" s="350" t="s">
        <v>1274</v>
      </c>
      <c r="C952" s="346"/>
      <c r="D952" s="347"/>
      <c r="E952" s="347"/>
      <c r="F952" s="347"/>
      <c r="G952" s="315">
        <f>SUM(G946:G951)</f>
        <v>0</v>
      </c>
      <c r="H952" s="315">
        <f>SUM(H946:H951)</f>
        <v>0</v>
      </c>
    </row>
    <row r="953" spans="1:8">
      <c r="A953" s="189"/>
      <c r="B953" s="189"/>
      <c r="C953" s="189"/>
      <c r="D953" s="157"/>
      <c r="E953" s="157"/>
      <c r="F953" s="157"/>
      <c r="G953" s="172"/>
      <c r="H953" s="172"/>
    </row>
    <row r="954" spans="1:8">
      <c r="A954" s="207">
        <v>80</v>
      </c>
      <c r="B954" s="190" t="s">
        <v>1316</v>
      </c>
      <c r="C954" s="190"/>
      <c r="D954" s="157"/>
      <c r="E954" s="157"/>
      <c r="F954" s="157"/>
      <c r="G954" s="274"/>
      <c r="H954" s="274"/>
    </row>
    <row r="955" spans="1:8">
      <c r="A955" s="357" t="s">
        <v>40</v>
      </c>
      <c r="B955" s="341" t="s">
        <v>57</v>
      </c>
      <c r="C955" s="342"/>
      <c r="D955" s="343"/>
      <c r="E955" s="343"/>
      <c r="F955" s="344"/>
      <c r="G955" s="327" t="s">
        <v>0</v>
      </c>
      <c r="H955" s="327" t="s">
        <v>77</v>
      </c>
    </row>
    <row r="956" spans="1:8" ht="24">
      <c r="A956" s="242">
        <v>80.010000000000005</v>
      </c>
      <c r="B956" s="316" t="s">
        <v>326</v>
      </c>
      <c r="C956" s="151"/>
      <c r="D956" s="164"/>
      <c r="E956" s="158"/>
      <c r="F956" s="238"/>
      <c r="G956" s="160">
        <v>0</v>
      </c>
      <c r="H956" s="160"/>
    </row>
    <row r="957" spans="1:8" s="168" customFormat="1" ht="18.75" customHeight="1">
      <c r="A957" s="345">
        <v>80</v>
      </c>
      <c r="B957" s="337" t="s">
        <v>73</v>
      </c>
      <c r="C957" s="346"/>
      <c r="D957" s="347"/>
      <c r="E957" s="347"/>
      <c r="F957" s="348"/>
      <c r="G957" s="187">
        <f>G956</f>
        <v>0</v>
      </c>
      <c r="H957" s="187">
        <f>SUM(H956)</f>
        <v>0</v>
      </c>
    </row>
    <row r="958" spans="1:8">
      <c r="A958" s="317"/>
      <c r="B958" s="156"/>
      <c r="C958" s="190"/>
      <c r="D958" s="157"/>
      <c r="E958" s="157"/>
      <c r="F958" s="157"/>
      <c r="G958" s="174"/>
      <c r="H958" s="174"/>
    </row>
    <row r="959" spans="1:8">
      <c r="A959" s="207">
        <v>81</v>
      </c>
      <c r="B959" s="190" t="s">
        <v>1315</v>
      </c>
      <c r="C959" s="190"/>
      <c r="D959" s="157"/>
      <c r="E959" s="157"/>
      <c r="F959" s="157"/>
      <c r="G959" s="174"/>
      <c r="H959" s="174"/>
    </row>
    <row r="960" spans="1:8">
      <c r="A960" s="357" t="s">
        <v>40</v>
      </c>
      <c r="B960" s="341" t="s">
        <v>57</v>
      </c>
      <c r="C960" s="342"/>
      <c r="D960" s="343"/>
      <c r="E960" s="343"/>
      <c r="F960" s="344"/>
      <c r="G960" s="327" t="s">
        <v>0</v>
      </c>
      <c r="H960" s="327" t="s">
        <v>77</v>
      </c>
    </row>
    <row r="961" spans="1:8" ht="24">
      <c r="A961" s="208" t="s">
        <v>327</v>
      </c>
      <c r="B961" s="155" t="s">
        <v>328</v>
      </c>
      <c r="C961" s="318"/>
      <c r="D961" s="158"/>
      <c r="E961" s="158"/>
      <c r="F961" s="159"/>
      <c r="G961" s="160">
        <v>0</v>
      </c>
      <c r="H961" s="160"/>
    </row>
    <row r="962" spans="1:8" s="168" customFormat="1" ht="18.75" customHeight="1">
      <c r="A962" s="336">
        <v>81</v>
      </c>
      <c r="B962" s="338" t="s">
        <v>74</v>
      </c>
      <c r="C962" s="346"/>
      <c r="D962" s="347"/>
      <c r="E962" s="347"/>
      <c r="F962" s="347"/>
      <c r="G962" s="187">
        <f>G961</f>
        <v>0</v>
      </c>
      <c r="H962" s="187">
        <f>SUM(H961)</f>
        <v>0</v>
      </c>
    </row>
    <row r="963" spans="1:8">
      <c r="D963" s="157"/>
    </row>
    <row r="964" spans="1:8">
      <c r="D964" s="157"/>
    </row>
    <row r="965" spans="1:8">
      <c r="D965" s="157"/>
    </row>
    <row r="966" spans="1:8">
      <c r="D966" s="157"/>
    </row>
    <row r="967" spans="1:8">
      <c r="D967" s="157"/>
    </row>
    <row r="968" spans="1:8">
      <c r="D968" s="157"/>
    </row>
    <row r="969" spans="1:8">
      <c r="D969" s="157"/>
    </row>
    <row r="970" spans="1:8">
      <c r="D970" s="157"/>
    </row>
    <row r="971" spans="1:8">
      <c r="D971" s="157"/>
    </row>
    <row r="972" spans="1:8">
      <c r="D972" s="157"/>
    </row>
    <row r="973" spans="1:8">
      <c r="D973" s="157"/>
    </row>
    <row r="974" spans="1:8">
      <c r="D974" s="157"/>
    </row>
    <row r="975" spans="1:8">
      <c r="D975" s="157"/>
    </row>
    <row r="976" spans="1:8">
      <c r="D976" s="157"/>
    </row>
    <row r="977" spans="4:4">
      <c r="D977" s="157"/>
    </row>
    <row r="978" spans="4:4">
      <c r="D978" s="157"/>
    </row>
    <row r="979" spans="4:4">
      <c r="D979" s="157"/>
    </row>
    <row r="980" spans="4:4">
      <c r="D980" s="157"/>
    </row>
    <row r="981" spans="4:4">
      <c r="D981" s="157"/>
    </row>
    <row r="982" spans="4:4">
      <c r="D982" s="157"/>
    </row>
    <row r="983" spans="4:4">
      <c r="D983" s="157"/>
    </row>
    <row r="984" spans="4:4">
      <c r="D984" s="157"/>
    </row>
    <row r="985" spans="4:4">
      <c r="D985" s="157"/>
    </row>
    <row r="986" spans="4:4">
      <c r="D986" s="157"/>
    </row>
    <row r="987" spans="4:4">
      <c r="D987" s="157"/>
    </row>
    <row r="988" spans="4:4">
      <c r="D988" s="157"/>
    </row>
    <row r="989" spans="4:4">
      <c r="D989" s="157"/>
    </row>
    <row r="990" spans="4:4">
      <c r="D990" s="157"/>
    </row>
    <row r="991" spans="4:4">
      <c r="D991" s="157"/>
    </row>
    <row r="992" spans="4:4">
      <c r="D992" s="157"/>
    </row>
    <row r="993" spans="4:4">
      <c r="D993" s="157"/>
    </row>
    <row r="994" spans="4:4">
      <c r="D994" s="157"/>
    </row>
    <row r="995" spans="4:4">
      <c r="D995" s="157"/>
    </row>
    <row r="996" spans="4:4">
      <c r="D996" s="157"/>
    </row>
    <row r="997" spans="4:4">
      <c r="D997" s="157"/>
    </row>
    <row r="998" spans="4:4">
      <c r="D998" s="157"/>
    </row>
    <row r="999" spans="4:4">
      <c r="D999" s="157"/>
    </row>
    <row r="1000" spans="4:4">
      <c r="D1000" s="157"/>
    </row>
    <row r="1001" spans="4:4">
      <c r="D1001" s="157"/>
    </row>
    <row r="1002" spans="4:4">
      <c r="D1002" s="157"/>
    </row>
    <row r="1003" spans="4:4">
      <c r="D1003" s="157"/>
    </row>
    <row r="1004" spans="4:4">
      <c r="D1004" s="157"/>
    </row>
    <row r="1005" spans="4:4">
      <c r="D1005" s="157"/>
    </row>
    <row r="1006" spans="4:4">
      <c r="D1006" s="157"/>
    </row>
    <row r="1007" spans="4:4">
      <c r="D1007" s="157"/>
    </row>
    <row r="1008" spans="4:4">
      <c r="D1008" s="157"/>
    </row>
    <row r="1009" spans="4:5">
      <c r="D1009" s="157"/>
      <c r="E1009" s="319"/>
    </row>
    <row r="1010" spans="4:5">
      <c r="D1010" s="157"/>
      <c r="E1010" s="320"/>
    </row>
    <row r="1011" spans="4:5">
      <c r="D1011" s="157"/>
      <c r="E1011" s="320"/>
    </row>
    <row r="1012" spans="4:5">
      <c r="D1012" s="157"/>
      <c r="E1012" s="320"/>
    </row>
    <row r="1013" spans="4:5">
      <c r="D1013" s="157"/>
      <c r="E1013" s="320"/>
    </row>
    <row r="1014" spans="4:5">
      <c r="D1014" s="157"/>
      <c r="E1014" s="320"/>
    </row>
    <row r="1015" spans="4:5">
      <c r="D1015" s="157"/>
      <c r="E1015" s="320"/>
    </row>
    <row r="1016" spans="4:5">
      <c r="D1016" s="157"/>
      <c r="E1016" s="320"/>
    </row>
    <row r="1017" spans="4:5">
      <c r="D1017" s="157"/>
      <c r="E1017" s="320"/>
    </row>
    <row r="1018" spans="4:5">
      <c r="D1018" s="157"/>
    </row>
    <row r="1019" spans="4:5">
      <c r="D1019" s="157"/>
    </row>
    <row r="1020" spans="4:5">
      <c r="D1020" s="157"/>
    </row>
    <row r="1021" spans="4:5">
      <c r="D1021" s="157"/>
    </row>
    <row r="1022" spans="4:5">
      <c r="D1022" s="157"/>
    </row>
    <row r="1023" spans="4:5">
      <c r="D1023" s="157"/>
    </row>
    <row r="1024" spans="4:5">
      <c r="D1024" s="157"/>
    </row>
    <row r="1025" spans="4:4">
      <c r="D1025" s="157"/>
    </row>
    <row r="1026" spans="4:4">
      <c r="D1026" s="157"/>
    </row>
    <row r="1027" spans="4:4">
      <c r="D1027" s="157"/>
    </row>
    <row r="1028" spans="4:4">
      <c r="D1028" s="157"/>
    </row>
    <row r="1029" spans="4:4">
      <c r="D1029" s="157"/>
    </row>
    <row r="1030" spans="4:4">
      <c r="D1030" s="157"/>
    </row>
    <row r="1031" spans="4:4">
      <c r="D1031" s="157"/>
    </row>
    <row r="1032" spans="4:4">
      <c r="D1032" s="157"/>
    </row>
    <row r="1033" spans="4:4">
      <c r="D1033" s="157"/>
    </row>
    <row r="1034" spans="4:4">
      <c r="D1034" s="157"/>
    </row>
    <row r="1035" spans="4:4">
      <c r="D1035" s="157"/>
    </row>
    <row r="1036" spans="4:4">
      <c r="D1036" s="157"/>
    </row>
    <row r="1037" spans="4:4">
      <c r="D1037" s="157"/>
    </row>
    <row r="1038" spans="4:4">
      <c r="D1038" s="157"/>
    </row>
    <row r="1039" spans="4:4">
      <c r="D1039" s="157"/>
    </row>
    <row r="1040" spans="4:4">
      <c r="D1040" s="157"/>
    </row>
    <row r="1041" spans="4:4">
      <c r="D1041" s="157"/>
    </row>
    <row r="1042" spans="4:4">
      <c r="D1042" s="157"/>
    </row>
    <row r="1043" spans="4:4">
      <c r="D1043" s="157"/>
    </row>
    <row r="1044" spans="4:4">
      <c r="D1044" s="157"/>
    </row>
    <row r="1045" spans="4:4">
      <c r="D1045" s="157"/>
    </row>
    <row r="1046" spans="4:4">
      <c r="D1046" s="157"/>
    </row>
    <row r="1047" spans="4:4">
      <c r="D1047" s="157"/>
    </row>
    <row r="1048" spans="4:4">
      <c r="D1048" s="157"/>
    </row>
    <row r="1049" spans="4:4">
      <c r="D1049" s="157"/>
    </row>
    <row r="1050" spans="4:4">
      <c r="D1050" s="157"/>
    </row>
    <row r="1051" spans="4:4">
      <c r="D1051" s="157"/>
    </row>
    <row r="1052" spans="4:4">
      <c r="D1052" s="157"/>
    </row>
    <row r="1053" spans="4:4">
      <c r="D1053" s="157"/>
    </row>
    <row r="1054" spans="4:4">
      <c r="D1054" s="157"/>
    </row>
    <row r="1055" spans="4:4">
      <c r="D1055" s="157"/>
    </row>
    <row r="1056" spans="4:4">
      <c r="D1056" s="157"/>
    </row>
    <row r="1057" spans="4:4">
      <c r="D1057" s="157"/>
    </row>
    <row r="1058" spans="4:4">
      <c r="D1058" s="157"/>
    </row>
    <row r="1059" spans="4:4">
      <c r="D1059" s="157"/>
    </row>
    <row r="1060" spans="4:4">
      <c r="D1060" s="157"/>
    </row>
    <row r="1061" spans="4:4">
      <c r="D1061" s="157"/>
    </row>
    <row r="1062" spans="4:4">
      <c r="D1062" s="157"/>
    </row>
    <row r="1063" spans="4:4">
      <c r="D1063" s="157"/>
    </row>
    <row r="1064" spans="4:4">
      <c r="D1064" s="157"/>
    </row>
    <row r="1065" spans="4:4">
      <c r="D1065" s="157"/>
    </row>
    <row r="1066" spans="4:4">
      <c r="D1066" s="157"/>
    </row>
    <row r="1067" spans="4:4">
      <c r="D1067" s="157"/>
    </row>
    <row r="1068" spans="4:4">
      <c r="D1068" s="157"/>
    </row>
    <row r="1069" spans="4:4">
      <c r="D1069" s="157"/>
    </row>
    <row r="1070" spans="4:4">
      <c r="D1070" s="157"/>
    </row>
    <row r="1071" spans="4:4">
      <c r="D1071" s="157"/>
    </row>
    <row r="1072" spans="4:4">
      <c r="D1072" s="157"/>
    </row>
    <row r="1073" spans="4:4">
      <c r="D1073" s="157"/>
    </row>
    <row r="1074" spans="4:4">
      <c r="D1074" s="157"/>
    </row>
    <row r="1075" spans="4:4">
      <c r="D1075" s="157"/>
    </row>
    <row r="1076" spans="4:4">
      <c r="D1076" s="157"/>
    </row>
    <row r="1077" spans="4:4">
      <c r="D1077" s="157"/>
    </row>
    <row r="1078" spans="4:4">
      <c r="D1078" s="157"/>
    </row>
    <row r="1079" spans="4:4">
      <c r="D1079" s="157"/>
    </row>
    <row r="1080" spans="4:4">
      <c r="D1080" s="157"/>
    </row>
    <row r="1081" spans="4:4">
      <c r="D1081" s="157"/>
    </row>
    <row r="1082" spans="4:4">
      <c r="D1082" s="157"/>
    </row>
  </sheetData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.78" bottom="0.78740157480314965" header="0.37" footer="0.51181102362204722"/>
      <printOptions horizontalCentered="1"/>
      <pageSetup orientation="portrait" horizontalDpi="4294967292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38">
    <mergeCell ref="F1:G1"/>
    <mergeCell ref="F3:G3"/>
    <mergeCell ref="F4:G4"/>
    <mergeCell ref="F2:G2"/>
    <mergeCell ref="G359:G361"/>
    <mergeCell ref="G326:G331"/>
    <mergeCell ref="G702:G705"/>
    <mergeCell ref="G807:G809"/>
    <mergeCell ref="G707:G710"/>
    <mergeCell ref="G554:G556"/>
    <mergeCell ref="G332:G336"/>
    <mergeCell ref="G406:G408"/>
    <mergeCell ref="G634:G636"/>
    <mergeCell ref="G628:G633"/>
    <mergeCell ref="G653:G655"/>
    <mergeCell ref="G389:G392"/>
    <mergeCell ref="G930:G935"/>
    <mergeCell ref="G821:G825"/>
    <mergeCell ref="G836:G838"/>
    <mergeCell ref="G845:G849"/>
    <mergeCell ref="G851:G857"/>
    <mergeCell ref="G858:G864"/>
    <mergeCell ref="G660:G662"/>
    <mergeCell ref="G871:G874"/>
    <mergeCell ref="G789:G791"/>
    <mergeCell ref="G795:G797"/>
    <mergeCell ref="G801:G803"/>
    <mergeCell ref="G813:G815"/>
    <mergeCell ref="G732:G734"/>
    <mergeCell ref="G810:G812"/>
    <mergeCell ref="G744:G746"/>
    <mergeCell ref="G741:G743"/>
    <mergeCell ref="G738:G740"/>
    <mergeCell ref="G735:G737"/>
    <mergeCell ref="G754:G756"/>
    <mergeCell ref="G750:G753"/>
    <mergeCell ref="G747:G749"/>
    <mergeCell ref="G699:G701"/>
  </mergeCells>
  <phoneticPr fontId="0" type="noConversion"/>
  <dataValidations count="3">
    <dataValidation type="list" allowBlank="1" showInputMessage="1" sqref="E708:E727 E703:E706 E700:E701 E683 E681 E629:E633 E635:E639 E620:E623 E661:E663 E654:E659 E644:E652 E733:E734 E736:E737 E739:E740 E742:E743 E745:E746 E748:E749 E755:E758 E751:E753 E763:E780 E785:E788 E790:E794 E796:E800 E802:E806 E814:E816 E808:E809 E811:E812 E834:E835 E840 E837:E838 E822:E825 E846:E850 E852:E857 E859:E865 E870 E872:E885">
      <formula1>$E$1009:$E$1017</formula1>
    </dataValidation>
    <dataValidation type="list" allowBlank="1" showInputMessage="1" sqref="E228:E237 E688:E694 E668:E680 E615:E619 E605:E610 E593:E600 E582:E588 E569:E577 E555:E564 E535:E549 E523:E530 E513:E518 E317:E321 E307:E312 E294:E302 E283:E289 E267:E278 E242:E262 E42:E50 E157:E164 E125 E113:E123 E107:E108 E102:E105 E99:E100 E96:E97 E93:E94 E91 E89 E87 E85 E72 E79:E80 E74:E77 E70 E52 E25 E14:E23 E57:E62 E64:E65 E130:E152 E169:E179 E184:E190 E195:E199 E204:E206 E211:E212 E217:E223 E342:E354 E360:E370 E375:E381 E386:E388 E390:E399 E404:E405 E407:E415 E420:E427 E432:E446 E451:E456 E461:E466 E471:E475 E480:E488 E493:E497 E502:E508 E826:E833 E916:E923 E925">
      <formula1>$E$1009:$E$1014</formula1>
    </dataValidation>
    <dataValidation type="list" allowBlank="1" showInputMessage="1" sqref="E51 E63 E24 E78 E73 E71 E90 E86 E88 E92 E95 E98 E101 E106 E124 E682 E839 E924">
      <formula1>$E$834:$E$839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79" fitToHeight="29" orientation="portrait" horizontalDpi="4294967292" verticalDpi="4294967292" r:id="rId1"/>
  <headerFooter alignWithMargins="0">
    <oddHeader>&amp;C&amp;A
&amp;R&amp;G</oddHeader>
    <oddFooter>&amp;L&amp;8TFC0208-0612&amp;R&amp;8Page &amp;P of &amp;N</oddFooter>
  </headerFooter>
  <rowBreaks count="35" manualBreakCount="35">
    <brk id="26" max="7" man="1"/>
    <brk id="53" max="7" man="1"/>
    <brk id="81" max="7" man="1"/>
    <brk id="109" max="7" man="1"/>
    <brk id="126" max="7" man="1"/>
    <brk id="153" max="7" man="1"/>
    <brk id="180" max="7" man="1"/>
    <brk id="207" max="7" man="1"/>
    <brk id="238" max="7" man="1"/>
    <brk id="263" max="7" man="1"/>
    <brk id="290" max="7" man="1"/>
    <brk id="313" max="7" man="1"/>
    <brk id="338" max="7" man="1"/>
    <brk id="355" max="7" man="1"/>
    <brk id="382" max="7" man="1"/>
    <brk id="416" max="7" man="1"/>
    <brk id="447" max="7" man="1"/>
    <brk id="476" max="7" man="1"/>
    <brk id="509" max="7" man="1"/>
    <brk id="531" max="7" man="1"/>
    <brk id="550" max="7" man="1"/>
    <brk id="578" max="7" man="1"/>
    <brk id="611" max="7" man="1"/>
    <brk id="640" max="7" man="1"/>
    <brk id="664" max="7" man="1"/>
    <brk id="695" max="7" man="1"/>
    <brk id="728" max="7" man="1"/>
    <brk id="759" max="7" man="1"/>
    <brk id="781" max="7" man="1"/>
    <brk id="817" max="7" man="1"/>
    <brk id="841" max="7" man="1"/>
    <brk id="866" max="7" man="1"/>
    <brk id="886" max="7" man="1"/>
    <brk id="912" max="7" man="1"/>
    <brk id="94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68</vt:i4>
      </vt:variant>
    </vt:vector>
  </HeadingPairs>
  <TitlesOfParts>
    <vt:vector size="71" baseType="lpstr">
      <vt:lpstr>TFC Budget - Cover Page</vt:lpstr>
      <vt:lpstr>TFC Production Budget-TOP SHEET</vt:lpstr>
      <vt:lpstr>TFC Production Budget-DETAIL</vt:lpstr>
      <vt:lpstr>'TFC Production Budget-DETAIL'!accessoires</vt:lpstr>
      <vt:lpstr>'TFC Production Budget-DETAIL'!amortissement_séries</vt:lpstr>
      <vt:lpstr>'TFC Production Budget-DETAIL'!animaux</vt:lpstr>
      <vt:lpstr>'TFC Production Budget-DETAIL'!bénéfices_marginaux</vt:lpstr>
      <vt:lpstr>'TFC Production Budget-DETAIL'!caméra</vt:lpstr>
      <vt:lpstr>'TFC Production Budget-DETAIL'!comédiens</vt:lpstr>
      <vt:lpstr>'TFC Production Budget-DETAIL'!costumes</vt:lpstr>
      <vt:lpstr>'TFC Production Budget-DETAIL'!coûts_indirects</vt:lpstr>
      <vt:lpstr>'TFC Production Budget-DETAIL'!décors</vt:lpstr>
      <vt:lpstr>'TFC Production Budget-DETAIL'!deuxième_équipe</vt:lpstr>
      <vt:lpstr>'TFC Production Budget-DETAIL'!droits_d_auteur</vt:lpstr>
      <vt:lpstr>'TFC Production Budget-DETAIL'!effets_spéciaux</vt:lpstr>
      <vt:lpstr>'TFC Production Budget-DETAIL'!électrique</vt:lpstr>
      <vt:lpstr>'TFC Production Budget-DETAIL'!équipe_accessoires</vt:lpstr>
      <vt:lpstr>'TFC Production Budget-DETAIL'!équipe_caméra</vt:lpstr>
      <vt:lpstr>'TFC Production Budget-DETAIL'!équipe_conception_artistique</vt:lpstr>
      <vt:lpstr>'TFC Production Budget-DETAIL'!équipe_construction</vt:lpstr>
      <vt:lpstr>'TFC Production Budget-DETAIL'!équipe_costumes</vt:lpstr>
      <vt:lpstr>'TFC Production Budget-DETAIL'!équipe_décors</vt:lpstr>
      <vt:lpstr>'TFC Production Budget-DETAIL'!équipe_effets_spéciaux</vt:lpstr>
      <vt:lpstr>'TFC Production Budget-DETAIL'!équipe_électrique</vt:lpstr>
      <vt:lpstr>'TFC Production Budget-DETAIL'!équipe_machiniste</vt:lpstr>
      <vt:lpstr>'TFC Production Budget-DETAIL'!équipe_maq_coiff</vt:lpstr>
      <vt:lpstr>'TFC Production Budget-DETAIL'!équipe_montage</vt:lpstr>
      <vt:lpstr>'TFC Production Budget-DETAIL'!équipe_production</vt:lpstr>
      <vt:lpstr>'TFC Production Budget-DETAIL'!équipe_resp_animaux</vt:lpstr>
      <vt:lpstr>'TFC Production Budget-DETAIL'!équipe_son</vt:lpstr>
      <vt:lpstr>'TFC Production Budget-DETAIL'!équipe_tehnique_vidéo</vt:lpstr>
      <vt:lpstr>'TFC Production Budget-DETAIL'!équipe_transport</vt:lpstr>
      <vt:lpstr>'TFC Production Budget-DETAIL'!figuration</vt:lpstr>
      <vt:lpstr>'TFC Production Budget-DETAIL'!frais_bur._de_prod</vt:lpstr>
      <vt:lpstr>'TFC Production Budget-DETAIL'!frais_bur_lieux_de_tournage</vt:lpstr>
      <vt:lpstr>'TFC Production Budget-DETAIL'!frais_développement</vt:lpstr>
      <vt:lpstr>'TFC Production Budget-DETAIL'!frais_généraux__divers</vt:lpstr>
      <vt:lpstr>'TFC Production Budget-DETAIL'!frais_lieux_de_tournage</vt:lpstr>
      <vt:lpstr>'TFC Production Budget-DETAIL'!frais_régie</vt:lpstr>
      <vt:lpstr>'TFC Production Budget-DETAIL'!frais_studio</vt:lpstr>
      <vt:lpstr>'TFC Production Budget-DETAIL'!garantie_de_bonne_fin</vt:lpstr>
      <vt:lpstr>grand_total</vt:lpstr>
      <vt:lpstr>'TFC Production Budget-DETAIL'!imprévus</vt:lpstr>
      <vt:lpstr>'TFC Production Budget-DETAIL'!labo_de_production</vt:lpstr>
      <vt:lpstr>'TFC Production Budget-DETAIL'!labo_film_postprod</vt:lpstr>
      <vt:lpstr>'TFC Production Budget-DETAIL'!machiniste</vt:lpstr>
      <vt:lpstr>'TFC Production Budget-DETAIL'!maquillage_coiffure</vt:lpstr>
      <vt:lpstr>'TFC Production Budget-DETAIL'!matériel_d_artiste</vt:lpstr>
      <vt:lpstr>'TFC Production Budget-DETAIL'!matériel_de_construction</vt:lpstr>
      <vt:lpstr>'TFC Production Budget-DETAIL'!montage</vt:lpstr>
      <vt:lpstr>'TFC Production Budget-DETAIL'!musique</vt:lpstr>
      <vt:lpstr>'TFC Production Budget-DETAIL'!postprod_film_son</vt:lpstr>
      <vt:lpstr>'TFC Production Budget-DETAIL'!postprod_vidéo_image</vt:lpstr>
      <vt:lpstr>'TFC Production Budget-DETAIL'!postprod_vidéo_son</vt:lpstr>
      <vt:lpstr>'TFC Budget - Cover Page'!Print_Area</vt:lpstr>
      <vt:lpstr>'TFC Production Budget-DETAIL'!Print_Area</vt:lpstr>
      <vt:lpstr>'TFC Production Budget-TOP SHEET'!Print_Area</vt:lpstr>
      <vt:lpstr>'TFC Production Budget-TOP SHEET'!Print_Titles</vt:lpstr>
      <vt:lpstr>'TFC Production Budget-DETAIL'!producteur</vt:lpstr>
      <vt:lpstr>'TFC Production Budget-DETAIL'!publicité</vt:lpstr>
      <vt:lpstr>'TFC Production Budget-DETAIL'!réalisation</vt:lpstr>
      <vt:lpstr>'TFC Production Budget-DETAIL'!rubans_magnétoscopiques</vt:lpstr>
      <vt:lpstr>'TFC Production Budget-DETAIL'!scénario</vt:lpstr>
      <vt:lpstr>'TFC Production Budget-DETAIL'!son</vt:lpstr>
      <vt:lpstr>'TFC Production Budget-DETAIL'!studio_vidéo</vt:lpstr>
      <vt:lpstr>'TFC Production Budget-DETAIL'!titres_optiques_archives</vt:lpstr>
      <vt:lpstr>'TFC Production Budget-DETAIL'!transport</vt:lpstr>
      <vt:lpstr>'TFC Production Budget-DETAIL'!unité_mobile_vidéo</vt:lpstr>
      <vt:lpstr>'TFC Production Budget-DETAIL'!vedettes_forfaitaires</vt:lpstr>
      <vt:lpstr>'TFC Production Budget-DETAIL'!version</vt:lpstr>
      <vt:lpstr>'TFC Production Budget-DETAIL'!voyages_séjour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Godon</dc:creator>
  <cp:lastModifiedBy>ALI JAVED</cp:lastModifiedBy>
  <cp:lastPrinted>2020-05-30T03:16:59Z</cp:lastPrinted>
  <dcterms:created xsi:type="dcterms:W3CDTF">2000-08-14T13:58:28Z</dcterms:created>
  <dcterms:modified xsi:type="dcterms:W3CDTF">2020-05-30T03:19:22Z</dcterms:modified>
</cp:coreProperties>
</file>