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0" yWindow="0" windowWidth="20490" windowHeight="7755"/>
  </bookViews>
  <sheets>
    <sheet name="Check Register" sheetId="1" r:id="rId1"/>
    <sheet name="How to use this template" sheetId="3" r:id="rId2"/>
    <sheet name="Sample" sheetId="4" r:id="rId3"/>
  </sheets>
  <definedNames>
    <definedName name="CategoryLookup" localSheetId="2">CategoryTable1[Category]</definedName>
    <definedName name="CategoryLookup">CategoryTable[Category]</definedName>
    <definedName name="ChtData" localSheetId="2">OFFSET(Sample!$C$17,1,0,COUNTA(Sample!$C:$C)-2)</definedName>
    <definedName name="ChtData">OFFSET('Check Register'!$C$17,1,0,COUNTA('Check Register'!$C:$C)-2)</definedName>
    <definedName name="ChtLabels" localSheetId="2">OFFSET(Sample!$B$17,1,0,COUNTA(Sample!$B:$B)-2)</definedName>
    <definedName name="ChtLabels">OFFSET('Check Register'!$B$17,1,0,COUNTA('Check Register'!$B:$B)-2)</definedName>
    <definedName name="Transaction">MyTransactions[#All]</definedName>
    <definedName name="Transaction3" localSheetId="2">MyTransactions1[#All]</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J16" i="4"/>
  <c r="K16" i="4" s="1"/>
  <c r="B3" i="4" s="1"/>
  <c r="I16" i="4"/>
  <c r="K6" i="4"/>
  <c r="K7" i="4"/>
  <c r="K8" i="4" s="1"/>
  <c r="K9" i="4" s="1"/>
  <c r="K10" i="4" s="1"/>
  <c r="K11" i="4" s="1"/>
  <c r="K12" i="4" s="1"/>
  <c r="K13" i="4" s="1"/>
  <c r="K14" i="4" s="1"/>
  <c r="K15" i="4" s="1"/>
  <c r="K6" i="1"/>
  <c r="K7" i="1" s="1"/>
  <c r="K8" i="1" s="1"/>
  <c r="K9" i="1" s="1"/>
  <c r="K10" i="1" s="1"/>
  <c r="C17" i="1"/>
  <c r="C18" i="1"/>
  <c r="C19" i="1"/>
  <c r="I11" i="1"/>
  <c r="J11" i="1"/>
  <c r="K11" i="1"/>
  <c r="B3" i="1"/>
</calcChain>
</file>

<file path=xl/sharedStrings.xml><?xml version="1.0" encoding="utf-8"?>
<sst xmlns="http://schemas.openxmlformats.org/spreadsheetml/2006/main" count="68" uniqueCount="35">
  <si>
    <t>Total</t>
  </si>
  <si>
    <t>Date</t>
  </si>
  <si>
    <t>Description</t>
  </si>
  <si>
    <t>Balance</t>
  </si>
  <si>
    <t>Category</t>
  </si>
  <si>
    <t>Beginning Balance</t>
  </si>
  <si>
    <t>Credit Card</t>
  </si>
  <si>
    <t>Groceries</t>
  </si>
  <si>
    <t>Utilities</t>
  </si>
  <si>
    <t>Insurance</t>
  </si>
  <si>
    <t>Mortgage</t>
  </si>
  <si>
    <t>Deposit</t>
  </si>
  <si>
    <t>Check #</t>
  </si>
  <si>
    <t>Home Mortgage</t>
  </si>
  <si>
    <t>Other</t>
  </si>
  <si>
    <t>Check Register</t>
  </si>
  <si>
    <t>Paycheck</t>
  </si>
  <si>
    <t>Totals</t>
  </si>
  <si>
    <t>Summary</t>
  </si>
  <si>
    <t>Mutual fund investment</t>
  </si>
  <si>
    <t>The Phone Company</t>
  </si>
  <si>
    <t>Withdrawal</t>
  </si>
  <si>
    <t>Grocery Store</t>
  </si>
  <si>
    <t>Gas and Electric Company</t>
  </si>
  <si>
    <t>Coffee Shop</t>
  </si>
  <si>
    <r>
      <t xml:space="preserve">It's important to know that after you have inserted a row between existing rows, you'll need to fix the formula in the row below the new row. Do this by dragging the formula in the </t>
    </r>
    <r>
      <rPr>
        <b/>
        <sz val="10"/>
        <rFont val="Corbel"/>
        <family val="2"/>
        <scheme val="minor"/>
      </rPr>
      <t>Balance</t>
    </r>
    <r>
      <rPr>
        <sz val="10"/>
        <rFont val="Corbel"/>
        <family val="2"/>
        <scheme val="minor"/>
      </rPr>
      <t xml:space="preserve"> column to the cell in the row below it.
You can further customize your check register by adding your own categories. Do this by following the same steps for inserting a new row in the register, but be sure that you do this in the Category table. To delete categories that you won't use, delete the row in the Category table. Any transactions that had that category value in the </t>
    </r>
    <r>
      <rPr>
        <b/>
        <sz val="10"/>
        <rFont val="Corbel"/>
        <family val="2"/>
        <scheme val="minor"/>
      </rPr>
      <t>Category</t>
    </r>
    <r>
      <rPr>
        <sz val="10"/>
        <rFont val="Corbel"/>
        <family val="2"/>
        <scheme val="minor"/>
      </rPr>
      <t xml:space="preserve"> column of the register won't change or disappear, but that category won't be available to use in the future.</t>
    </r>
  </si>
  <si>
    <t>Debit</t>
  </si>
  <si>
    <t>ATM</t>
  </si>
  <si>
    <t>Cash</t>
  </si>
  <si>
    <r>
      <t xml:space="preserve">You can add a new row to the end of the register by positioning your cursor or mouse pointer in the last used cell in the </t>
    </r>
    <r>
      <rPr>
        <b/>
        <sz val="10"/>
        <rFont val="Corbel"/>
        <family val="2"/>
        <scheme val="minor"/>
      </rPr>
      <t>Balance</t>
    </r>
    <r>
      <rPr>
        <sz val="10"/>
        <rFont val="Corbel"/>
        <family val="2"/>
        <scheme val="minor"/>
      </rPr>
      <t xml:space="preserve"> column and then pressing the TAB key. If you need to insert a row between existing rows in the register, do the following:
  1.  Select a cell in the row below where you want to insert the new row.
  2.  On the </t>
    </r>
    <r>
      <rPr>
        <b/>
        <sz val="10"/>
        <rFont val="Corbel"/>
        <family val="2"/>
        <scheme val="minor"/>
      </rPr>
      <t>Home</t>
    </r>
    <r>
      <rPr>
        <sz val="10"/>
        <rFont val="Corbel"/>
        <family val="2"/>
        <scheme val="minor"/>
      </rPr>
      <t xml:space="preserve"> tab, in the </t>
    </r>
    <r>
      <rPr>
        <b/>
        <sz val="10"/>
        <rFont val="Corbel"/>
        <family val="2"/>
        <scheme val="minor"/>
      </rPr>
      <t>Cells</t>
    </r>
    <r>
      <rPr>
        <sz val="10"/>
        <rFont val="Corbel"/>
        <family val="2"/>
        <scheme val="minor"/>
      </rPr>
      <t xml:space="preserve"> group, point to </t>
    </r>
    <r>
      <rPr>
        <b/>
        <sz val="10"/>
        <rFont val="Corbel"/>
        <family val="2"/>
        <scheme val="minor"/>
      </rPr>
      <t>Insert.</t>
    </r>
    <r>
      <rPr>
        <sz val="10"/>
        <rFont val="Corbel"/>
        <family val="2"/>
        <scheme val="minor"/>
      </rPr>
      <t xml:space="preserve"> Or, you can right-click the mouse and click </t>
    </r>
    <r>
      <rPr>
        <b/>
        <sz val="10"/>
        <rFont val="Corbel"/>
        <family val="2"/>
        <scheme val="minor"/>
      </rPr>
      <t>Insert.</t>
    </r>
    <r>
      <rPr>
        <sz val="10"/>
        <rFont val="Corbel"/>
        <family val="2"/>
        <scheme val="minor"/>
      </rPr>
      <t xml:space="preserve">
  3.  Click </t>
    </r>
    <r>
      <rPr>
        <b/>
        <sz val="10"/>
        <rFont val="Corbel"/>
        <family val="2"/>
        <scheme val="minor"/>
      </rPr>
      <t>Insert Table Rows Above</t>
    </r>
    <r>
      <rPr>
        <sz val="10"/>
        <rFont val="Corbel"/>
        <family val="2"/>
        <scheme val="minor"/>
      </rPr>
      <t>.</t>
    </r>
  </si>
  <si>
    <t>Investment</t>
  </si>
  <si>
    <t>Debit card</t>
  </si>
  <si>
    <t>Toy store</t>
  </si>
  <si>
    <t>Enter your bank account number here</t>
  </si>
  <si>
    <r>
      <rPr>
        <b/>
        <sz val="14"/>
        <rFont val="Corbel"/>
        <family val="2"/>
        <scheme val="minor"/>
      </rPr>
      <t>Get started using the electronic check register</t>
    </r>
    <r>
      <rPr>
        <sz val="10"/>
        <rFont val="Corbel"/>
        <family val="2"/>
        <scheme val="minor"/>
      </rPr>
      <t xml:space="preserve">
Use this electronic check register to record your payments, purchases, deposits, and any interest you earn in your checking account. As you choose a category in the </t>
    </r>
    <r>
      <rPr>
        <b/>
        <sz val="10"/>
        <rFont val="Corbel"/>
        <family val="2"/>
        <scheme val="minor"/>
      </rPr>
      <t>Category</t>
    </r>
    <r>
      <rPr>
        <sz val="10"/>
        <rFont val="Corbel"/>
        <family val="2"/>
        <scheme val="minor"/>
      </rPr>
      <t xml:space="preserve"> column for any payment or purchase amounts that you enter, the category slices in the pie chart are updated to show where your money goes. And best of all, this check register always keeps the correct running balance for you.
To get started, type your account number in cell B2 on the Checkbook Register tab, and replace the value in the first cell of the </t>
    </r>
    <r>
      <rPr>
        <b/>
        <sz val="10"/>
        <rFont val="Corbel"/>
        <family val="2"/>
        <scheme val="minor"/>
      </rPr>
      <t>Deposit</t>
    </r>
    <r>
      <rPr>
        <sz val="10"/>
        <rFont val="Corbel"/>
        <family val="2"/>
        <scheme val="minor"/>
      </rPr>
      <t xml:space="preserve"> column with your own beginning balance. The </t>
    </r>
    <r>
      <rPr>
        <b/>
        <sz val="10"/>
        <rFont val="Corbel"/>
        <family val="2"/>
        <scheme val="minor"/>
      </rPr>
      <t>Balance</t>
    </r>
    <r>
      <rPr>
        <sz val="10"/>
        <rFont val="Corbel"/>
        <family val="2"/>
        <scheme val="minor"/>
      </rPr>
      <t xml:space="preserve"> column automatically updates to show your current balance. Then replace the first few sample entries in the register with your own entries. Make sure you don't overwrite the </t>
    </r>
    <r>
      <rPr>
        <i/>
        <sz val="10"/>
        <rFont val="Corbel"/>
        <family val="2"/>
        <scheme val="minor"/>
      </rPr>
      <t>formulas</t>
    </r>
    <r>
      <rPr>
        <sz val="10"/>
        <rFont val="Corbel"/>
        <family val="2"/>
        <scheme val="minor"/>
      </rPr>
      <t xml:space="preserve"> in the </t>
    </r>
    <r>
      <rPr>
        <b/>
        <sz val="10"/>
        <rFont val="Corbel"/>
        <family val="2"/>
        <scheme val="minor"/>
      </rPr>
      <t>Balance</t>
    </r>
    <r>
      <rPr>
        <sz val="10"/>
        <rFont val="Corbel"/>
        <family val="2"/>
        <scheme val="minor"/>
      </rPr>
      <t xml:space="preserve"> column. Take a look at the Sample tab to see how the register and the expense chart look with a few more sample transactions entered.
Because this template uses Excel tables, it's easy to add and remove rows, and any formulas in those tables are easy to work with. And the alternate shading of rows in tables is a built-in feature!
As you make payments or purchases, enter your check or transaction number in the </t>
    </r>
    <r>
      <rPr>
        <b/>
        <sz val="10"/>
        <rFont val="Corbel"/>
        <family val="2"/>
        <scheme val="minor"/>
      </rPr>
      <t>Check #</t>
    </r>
    <r>
      <rPr>
        <sz val="10"/>
        <rFont val="Corbel"/>
        <family val="2"/>
        <scheme val="minor"/>
      </rPr>
      <t xml:space="preserve"> column, type a date in the </t>
    </r>
    <r>
      <rPr>
        <b/>
        <sz val="10"/>
        <rFont val="Corbel"/>
        <family val="2"/>
        <scheme val="minor"/>
      </rPr>
      <t>Date</t>
    </r>
    <r>
      <rPr>
        <sz val="10"/>
        <rFont val="Corbel"/>
        <family val="2"/>
        <scheme val="minor"/>
      </rPr>
      <t xml:space="preserve"> column, type a description in the </t>
    </r>
    <r>
      <rPr>
        <b/>
        <sz val="10"/>
        <rFont val="Corbel"/>
        <family val="2"/>
        <scheme val="minor"/>
      </rPr>
      <t>Description</t>
    </r>
    <r>
      <rPr>
        <sz val="10"/>
        <rFont val="Corbel"/>
        <family val="2"/>
        <scheme val="minor"/>
      </rPr>
      <t xml:space="preserve"> column, choose a category from the dropdown list in the </t>
    </r>
    <r>
      <rPr>
        <b/>
        <sz val="10"/>
        <rFont val="Corbel"/>
        <family val="2"/>
        <scheme val="minor"/>
      </rPr>
      <t>Category</t>
    </r>
    <r>
      <rPr>
        <sz val="10"/>
        <rFont val="Corbel"/>
        <family val="2"/>
        <scheme val="minor"/>
      </rPr>
      <t xml:space="preserve"> column, and type the amount in the </t>
    </r>
    <r>
      <rPr>
        <b/>
        <sz val="10"/>
        <rFont val="Corbel"/>
        <family val="2"/>
        <scheme val="minor"/>
      </rPr>
      <t>Withdrawal</t>
    </r>
    <r>
      <rPr>
        <sz val="10"/>
        <rFont val="Corbel"/>
        <family val="2"/>
        <scheme val="minor"/>
      </rPr>
      <t xml:space="preserve"> column.
Make sure you enter only a positive amount in the </t>
    </r>
    <r>
      <rPr>
        <b/>
        <sz val="10"/>
        <rFont val="Corbel"/>
        <family val="2"/>
        <scheme val="minor"/>
      </rPr>
      <t>Withdrawal</t>
    </r>
    <r>
      <rPr>
        <sz val="10"/>
        <rFont val="Corbel"/>
        <family val="2"/>
        <scheme val="minor"/>
      </rPr>
      <t xml:space="preserve"> and </t>
    </r>
    <r>
      <rPr>
        <b/>
        <sz val="10"/>
        <rFont val="Corbel"/>
        <family val="2"/>
        <scheme val="minor"/>
      </rPr>
      <t>Deposit</t>
    </r>
    <r>
      <rPr>
        <sz val="10"/>
        <rFont val="Corbel"/>
        <family val="2"/>
        <scheme val="minor"/>
      </rPr>
      <t xml:space="preserve"> columns – the formula in the </t>
    </r>
    <r>
      <rPr>
        <b/>
        <sz val="10"/>
        <rFont val="Corbel"/>
        <family val="2"/>
        <scheme val="minor"/>
      </rPr>
      <t>Balance</t>
    </r>
    <r>
      <rPr>
        <sz val="10"/>
        <rFont val="Corbel"/>
        <family val="2"/>
        <scheme val="minor"/>
      </rPr>
      <t xml:space="preserve"> column always subtracts withdrawals and adds deposits. No need to enter negative values!
As you make deposits or record any earned interest, enter those amounts in the </t>
    </r>
    <r>
      <rPr>
        <b/>
        <sz val="10"/>
        <rFont val="Corbel"/>
        <family val="2"/>
        <scheme val="minor"/>
      </rPr>
      <t>Deposit</t>
    </r>
    <r>
      <rPr>
        <sz val="10"/>
        <rFont val="Corbel"/>
        <family val="2"/>
        <scheme val="minor"/>
      </rPr>
      <t xml:space="preserve"> column. Enter a date and description, and make sure you choose </t>
    </r>
    <r>
      <rPr>
        <b/>
        <sz val="10"/>
        <rFont val="Corbel"/>
        <family val="2"/>
        <scheme val="minor"/>
      </rPr>
      <t>Deposit</t>
    </r>
    <r>
      <rPr>
        <sz val="10"/>
        <rFont val="Corbel"/>
        <family val="2"/>
        <scheme val="minor"/>
      </rPr>
      <t xml:space="preserve"> from the dropdown list in the </t>
    </r>
    <r>
      <rPr>
        <b/>
        <sz val="10"/>
        <rFont val="Corbel"/>
        <family val="2"/>
        <scheme val="minor"/>
      </rPr>
      <t>Category</t>
    </r>
    <r>
      <rPr>
        <sz val="10"/>
        <rFont val="Corbel"/>
        <family val="2"/>
        <scheme val="minor"/>
      </rPr>
      <t xml:space="preserve"> column. It's important to choose </t>
    </r>
    <r>
      <rPr>
        <b/>
        <sz val="10"/>
        <rFont val="Corbel"/>
        <family val="2"/>
        <scheme val="minor"/>
      </rPr>
      <t>Deposit</t>
    </r>
    <r>
      <rPr>
        <sz val="10"/>
        <rFont val="Corbel"/>
        <family val="2"/>
        <scheme val="minor"/>
      </rPr>
      <t xml:space="preserve"> for any deposits or other non-expense related items, because you don't want those amounts calculated in the pie chart that shows your outflow of funds.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</si>
</sst>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0"/>
      <color theme="1"/>
      <name val="Corbel"/>
      <family val="2"/>
      <scheme val="minor"/>
    </font>
    <font>
      <sz val="11"/>
      <color theme="1"/>
      <name val="Segoe UI"/>
      <family val="2"/>
    </font>
    <font>
      <sz val="16"/>
      <color theme="1" tint="0.499984740745262"/>
      <name val="Segoe UI Light"/>
      <family val="2"/>
    </font>
    <font>
      <sz val="10"/>
      <color theme="1"/>
      <name val="Segoe UI"/>
      <family val="2"/>
    </font>
    <font>
      <sz val="18"/>
      <color theme="1" tint="0.499984740745262"/>
      <name val="Segoe UI Light"/>
      <family val="2"/>
    </font>
    <font>
      <sz val="16"/>
      <color theme="4" tint="-0.249977111117893"/>
      <name val="Segoe UI Light"/>
      <family val="2"/>
    </font>
    <font>
      <sz val="36"/>
      <color rgb="FF7FD13B"/>
      <name val="Segoe UI Light"/>
      <family val="2"/>
    </font>
    <font>
      <sz val="12"/>
      <color theme="1"/>
      <name val="Corbel"/>
      <family val="2"/>
      <scheme val="minor"/>
    </font>
    <font>
      <b/>
      <sz val="10"/>
      <color theme="1"/>
      <name val="Corbel"/>
      <family val="2"/>
      <scheme val="minor"/>
    </font>
    <font>
      <sz val="11"/>
      <color theme="0" tint="-0.499984740745262"/>
      <name val="Segoe UI"/>
      <family val="2"/>
    </font>
    <font>
      <b/>
      <sz val="18"/>
      <color theme="1" tint="0.499984740745262"/>
      <name val="Segoe UI Light"/>
      <family val="2"/>
    </font>
    <font>
      <sz val="10"/>
      <name val="Corbel"/>
      <family val="2"/>
      <scheme val="minor"/>
    </font>
    <font>
      <sz val="9"/>
      <name val="Corbel"/>
      <family val="2"/>
      <scheme val="minor"/>
    </font>
    <font>
      <sz val="10"/>
      <color theme="1"/>
      <name val="Corbel"/>
      <family val="2"/>
      <scheme val="minor"/>
    </font>
    <font>
      <b/>
      <sz val="10"/>
      <name val="Corbel"/>
      <family val="2"/>
      <scheme val="minor"/>
    </font>
    <font>
      <b/>
      <sz val="14"/>
      <name val="Corbel"/>
      <family val="2"/>
      <scheme val="minor"/>
    </font>
    <font>
      <i/>
      <sz val="10"/>
      <name val="Corbel"/>
      <family val="2"/>
      <scheme val="minor"/>
    </font>
    <font>
      <sz val="14"/>
      <color rgb="FF7FD13B"/>
      <name val="Century Gothic"/>
      <family val="2"/>
    </font>
    <font>
      <sz val="14"/>
      <color theme="1"/>
      <name val="Century Gothic"/>
      <family val="2"/>
    </font>
    <font>
      <sz val="14"/>
      <color theme="4" tint="-0.249977111117893"/>
      <name val="Century Gothic"/>
      <family val="2"/>
    </font>
    <font>
      <sz val="14"/>
      <color theme="1" tint="0.499984740745262"/>
      <name val="Century Gothic"/>
      <family val="2"/>
    </font>
    <font>
      <b/>
      <sz val="14"/>
      <color theme="1" tint="0.499984740745262"/>
      <name val="Century Gothic"/>
      <family val="2"/>
    </font>
    <font>
      <b/>
      <sz val="14"/>
      <color theme="1"/>
      <name val="Century Gothic"/>
      <family val="2"/>
    </font>
    <font>
      <sz val="14"/>
      <color theme="0" tint="-0.499984740745262"/>
      <name val="Century Gothic"/>
      <family val="2"/>
    </font>
    <font>
      <sz val="14"/>
      <name val="Century Gothic"/>
      <family val="2"/>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3" fillId="2" borderId="1" applyNumberFormat="0" applyFont="0" applyAlignment="0" applyProtection="0"/>
  </cellStyleXfs>
  <cellXfs count="55">
    <xf numFmtId="0" fontId="0" fillId="0" borderId="0" xfId="0"/>
    <xf numFmtId="0" fontId="1" fillId="0" borderId="0" xfId="0" applyFont="1"/>
    <xf numFmtId="0" fontId="2" fillId="0" borderId="0" xfId="0" applyFont="1" applyAlignment="1"/>
    <xf numFmtId="0" fontId="3" fillId="0" borderId="0" xfId="0" applyFont="1"/>
    <xf numFmtId="0" fontId="0" fillId="0" borderId="0" xfId="0" applyFont="1" applyFill="1" applyBorder="1"/>
    <xf numFmtId="164" fontId="0" fillId="0" borderId="0" xfId="0" applyNumberFormat="1" applyFont="1" applyFill="1" applyBorder="1"/>
    <xf numFmtId="0" fontId="0" fillId="0" borderId="0" xfId="0" applyAlignment="1">
      <alignment vertical="center"/>
    </xf>
    <xf numFmtId="0" fontId="6" fillId="0" borderId="0" xfId="0" applyFont="1" applyAlignment="1"/>
    <xf numFmtId="0" fontId="5" fillId="0" borderId="0" xfId="0" applyFont="1" applyAlignment="1"/>
    <xf numFmtId="0" fontId="4" fillId="0" borderId="0" xfId="0" applyFont="1" applyAlignment="1">
      <alignment vertical="center"/>
    </xf>
    <xf numFmtId="0" fontId="0" fillId="0" borderId="0" xfId="0" applyAlignment="1">
      <alignment horizontal="right" vertical="center"/>
    </xf>
    <xf numFmtId="0" fontId="7" fillId="0" borderId="0" xfId="0" applyFont="1" applyFill="1" applyBorder="1" applyAlignment="1">
      <alignment horizontal="right" vertical="center"/>
    </xf>
    <xf numFmtId="0" fontId="10" fillId="0" borderId="0" xfId="0" applyFont="1" applyAlignment="1">
      <alignment vertical="center"/>
    </xf>
    <xf numFmtId="0" fontId="12" fillId="0" borderId="0" xfId="0" applyFont="1"/>
    <xf numFmtId="164" fontId="11" fillId="0" borderId="0" xfId="0" applyNumberFormat="1" applyFont="1" applyAlignment="1">
      <alignment vertical="center"/>
    </xf>
    <xf numFmtId="0" fontId="11" fillId="3" borderId="2" xfId="1" applyFont="1" applyFill="1" applyBorder="1" applyAlignment="1">
      <alignment vertical="top" wrapText="1"/>
    </xf>
    <xf numFmtId="0" fontId="11" fillId="3" borderId="3" xfId="1" applyFont="1" applyFill="1" applyBorder="1" applyAlignment="1">
      <alignment vertical="top" wrapText="1"/>
    </xf>
    <xf numFmtId="0" fontId="11" fillId="3" borderId="4" xfId="1" applyFont="1" applyFill="1" applyBorder="1" applyAlignment="1">
      <alignment vertical="top" wrapText="1"/>
    </xf>
    <xf numFmtId="0" fontId="7" fillId="0" borderId="0" xfId="0" applyFont="1" applyFill="1" applyBorder="1" applyAlignment="1">
      <alignment horizontal="left" vertical="center"/>
    </xf>
    <xf numFmtId="0" fontId="8" fillId="0" borderId="0" xfId="0" applyFont="1" applyFill="1" applyBorder="1" applyAlignment="1">
      <alignment horizontal="left"/>
    </xf>
    <xf numFmtId="0" fontId="0" fillId="0" borderId="0" xfId="0" applyFont="1" applyFill="1" applyBorder="1" applyAlignment="1">
      <alignment horizontal="left"/>
    </xf>
    <xf numFmtId="14" fontId="8" fillId="0" borderId="0" xfId="0" applyNumberFormat="1" applyFont="1" applyFill="1" applyBorder="1" applyAlignment="1">
      <alignment horizontal="left"/>
    </xf>
    <xf numFmtId="14" fontId="0" fillId="0" borderId="0" xfId="0" applyNumberFormat="1" applyFont="1" applyFill="1" applyBorder="1" applyAlignment="1">
      <alignment horizontal="left"/>
    </xf>
    <xf numFmtId="164" fontId="8"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Alignment="1">
      <alignment horizontal="left"/>
    </xf>
    <xf numFmtId="164" fontId="0" fillId="0" borderId="0" xfId="0" applyNumberFormat="1" applyAlignment="1">
      <alignment horizontal="right"/>
    </xf>
    <xf numFmtId="0" fontId="12" fillId="0" borderId="0" xfId="0" applyFont="1" applyFill="1"/>
    <xf numFmtId="0" fontId="4" fillId="0" borderId="0" xfId="0" applyFont="1" applyAlignment="1">
      <alignment horizontal="left" vertical="center" indent="9"/>
    </xf>
    <xf numFmtId="0" fontId="9" fillId="0" borderId="0" xfId="0" applyFont="1" applyAlignment="1">
      <alignment horizontal="center"/>
    </xf>
    <xf numFmtId="0" fontId="6" fillId="0" borderId="0" xfId="0" applyFont="1" applyAlignment="1">
      <alignment horizontal="left" indent="8"/>
    </xf>
    <xf numFmtId="0" fontId="5" fillId="0" borderId="0" xfId="0" applyFont="1" applyAlignment="1">
      <alignment horizontal="left" indent="9"/>
    </xf>
    <xf numFmtId="0" fontId="17" fillId="0" borderId="0" xfId="0" applyFont="1" applyAlignment="1">
      <alignment horizontal="left" indent="8"/>
    </xf>
    <xf numFmtId="0" fontId="17" fillId="0" borderId="0" xfId="0" applyFont="1" applyAlignment="1"/>
    <xf numFmtId="0" fontId="18" fillId="0" borderId="0" xfId="0" applyFont="1"/>
    <xf numFmtId="0" fontId="19" fillId="0" borderId="0" xfId="0" applyFont="1" applyAlignment="1">
      <alignment horizontal="left" indent="9"/>
    </xf>
    <xf numFmtId="0" fontId="19" fillId="0" borderId="0" xfId="0" applyFont="1" applyAlignment="1"/>
    <xf numFmtId="0" fontId="20" fillId="0" borderId="0" xfId="0" applyFont="1" applyAlignment="1">
      <alignment horizontal="left" vertical="center" indent="9"/>
    </xf>
    <xf numFmtId="0" fontId="21" fillId="0" borderId="0" xfId="0" applyFont="1" applyAlignment="1">
      <alignment vertical="center"/>
    </xf>
    <xf numFmtId="0" fontId="20" fillId="0" borderId="0" xfId="0" applyFont="1" applyAlignment="1">
      <alignment vertical="center"/>
    </xf>
    <xf numFmtId="0" fontId="20" fillId="0" borderId="0" xfId="0" applyFont="1" applyAlignment="1"/>
    <xf numFmtId="0" fontId="18" fillId="0" borderId="0" xfId="0" applyFont="1" applyFill="1" applyBorder="1" applyAlignment="1">
      <alignment horizontal="left" vertical="center"/>
    </xf>
    <xf numFmtId="14" fontId="18" fillId="0" borderId="0" xfId="0" applyNumberFormat="1" applyFont="1" applyFill="1" applyBorder="1" applyAlignment="1">
      <alignment horizontal="left" vertical="center"/>
    </xf>
    <xf numFmtId="0" fontId="18" fillId="0" borderId="0" xfId="0" applyFont="1" applyFill="1" applyBorder="1" applyAlignment="1">
      <alignment horizontal="right" vertical="center"/>
    </xf>
    <xf numFmtId="0" fontId="22" fillId="0" borderId="0" xfId="0" applyFont="1" applyFill="1" applyBorder="1" applyAlignment="1">
      <alignment horizontal="left"/>
    </xf>
    <xf numFmtId="14" fontId="22" fillId="0" borderId="0" xfId="0" applyNumberFormat="1" applyFont="1" applyFill="1" applyBorder="1" applyAlignment="1">
      <alignment horizontal="left"/>
    </xf>
    <xf numFmtId="164" fontId="22" fillId="0" borderId="0" xfId="0" applyNumberFormat="1" applyFont="1" applyFill="1" applyBorder="1" applyAlignment="1">
      <alignment horizontal="right"/>
    </xf>
    <xf numFmtId="0" fontId="18" fillId="0" borderId="0" xfId="0" applyFont="1" applyFill="1" applyBorder="1" applyAlignment="1">
      <alignment horizontal="left"/>
    </xf>
    <xf numFmtId="14" fontId="18" fillId="0" borderId="0" xfId="0" applyNumberFormat="1" applyFont="1" applyFill="1" applyBorder="1" applyAlignment="1">
      <alignment horizontal="left"/>
    </xf>
    <xf numFmtId="164" fontId="18" fillId="0" borderId="0" xfId="0" applyNumberFormat="1" applyFont="1" applyFill="1" applyBorder="1" applyAlignment="1">
      <alignment horizontal="right"/>
    </xf>
    <xf numFmtId="0" fontId="18" fillId="0" borderId="0" xfId="0" applyFont="1" applyAlignment="1">
      <alignment horizontal="left"/>
    </xf>
    <xf numFmtId="0" fontId="18" fillId="0" borderId="0" xfId="0" applyFont="1" applyAlignment="1">
      <alignment vertical="center"/>
    </xf>
    <xf numFmtId="0" fontId="23" fillId="0" borderId="0" xfId="0" applyFont="1" applyAlignment="1">
      <alignment horizontal="center"/>
    </xf>
    <xf numFmtId="0" fontId="18" fillId="0" borderId="0" xfId="0" applyFont="1" applyAlignment="1">
      <alignment horizontal="right" vertical="center"/>
    </xf>
    <xf numFmtId="164" fontId="24" fillId="0" borderId="0" xfId="0" applyNumberFormat="1" applyFont="1" applyAlignment="1">
      <alignment vertical="center"/>
    </xf>
  </cellXfs>
  <cellStyles count="2">
    <cellStyle name="Normal" xfId="0" builtinId="0" customBuiltin="1"/>
    <cellStyle name="Note" xfId="1" builtinId="10"/>
  </cellStyles>
  <dxfs count="58">
    <dxf>
      <font>
        <strike val="0"/>
        <outline val="0"/>
        <shadow val="0"/>
        <u val="none"/>
        <vertAlign val="baseline"/>
        <sz val="14"/>
        <name val="Century Gothic"/>
        <scheme val="none"/>
      </font>
      <alignment horizontal="general" vertical="center" textRotation="0" wrapText="0" indent="0" justifyLastLine="0" shrinkToFit="0" readingOrder="0"/>
    </dxf>
    <dxf>
      <font>
        <strike val="0"/>
        <outline val="0"/>
        <shadow val="0"/>
        <u val="none"/>
        <vertAlign val="baseline"/>
        <sz val="14"/>
        <name val="Century Gothic"/>
        <scheme val="none"/>
      </font>
      <alignment horizontal="general" vertical="center" textRotation="0" wrapText="0" indent="0" justifyLastLine="0" shrinkToFit="0" readingOrder="0"/>
    </dxf>
    <dxf>
      <font>
        <strike val="0"/>
        <outline val="0"/>
        <shadow val="0"/>
        <u val="none"/>
        <vertAlign val="baseline"/>
        <sz val="14"/>
        <name val="Century Gothic"/>
        <scheme val="none"/>
      </font>
      <numFmt numFmtId="164" formatCode="&quot;$&quot;#,##0.00"/>
      <alignment horizontal="general" vertical="center" textRotation="0" wrapText="0" indent="0" justifyLastLine="0" shrinkToFit="0" readingOrder="0"/>
    </dxf>
    <dxf>
      <font>
        <strike val="0"/>
        <outline val="0"/>
        <shadow val="0"/>
        <u val="none"/>
        <vertAlign val="baseline"/>
        <sz val="14"/>
        <name val="Century Gothic"/>
        <scheme val="none"/>
      </font>
      <alignment horizontal="general" vertical="center" textRotation="0" wrapText="0" indent="0" justifyLastLine="0" shrinkToFit="0" readingOrder="0"/>
    </dxf>
    <dxf>
      <font>
        <strike val="0"/>
        <outline val="0"/>
        <shadow val="0"/>
        <u val="none"/>
        <vertAlign val="baseline"/>
        <sz val="14"/>
        <name val="Century Gothic"/>
        <scheme val="none"/>
      </font>
    </dxf>
    <dxf>
      <font>
        <strike val="0"/>
        <outline val="0"/>
        <shadow val="0"/>
        <u val="none"/>
        <vertAlign val="baseline"/>
        <sz val="14"/>
        <name val="Century Gothic"/>
        <scheme val="none"/>
      </font>
    </dxf>
    <dxf>
      <font>
        <strike val="0"/>
        <outline val="0"/>
        <shadow val="0"/>
        <u val="none"/>
        <vertAlign val="baseline"/>
        <sz val="14"/>
        <color theme="1"/>
        <name val="Century Gothic"/>
        <scheme val="none"/>
      </font>
      <alignment vertical="center" textRotation="0" wrapText="0" indent="0" justifyLastLine="0" shrinkToFit="0" readingOrder="0"/>
    </dxf>
    <dxf>
      <font>
        <b val="0"/>
        <i val="0"/>
        <strike val="0"/>
        <condense val="0"/>
        <extend val="0"/>
        <outline val="0"/>
        <shadow val="0"/>
        <u val="none"/>
        <vertAlign val="baseline"/>
        <sz val="14"/>
        <color theme="1"/>
        <name val="Century Gothic"/>
        <scheme val="none"/>
      </font>
      <numFmt numFmtId="164" formatCode="&quot;$&quot;#,##0.0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4"/>
        <name val="Century Gothic"/>
        <scheme val="none"/>
      </font>
      <numFmt numFmtId="164" formatCode="&quot;$&quot;#,##0.00"/>
      <alignment horizontal="right" textRotation="0" wrapText="0" indent="0" justifyLastLine="0" shrinkToFit="0" readingOrder="0"/>
    </dxf>
    <dxf>
      <font>
        <b val="0"/>
        <i val="0"/>
        <strike val="0"/>
        <condense val="0"/>
        <extend val="0"/>
        <outline val="0"/>
        <shadow val="0"/>
        <u val="none"/>
        <vertAlign val="baseline"/>
        <sz val="14"/>
        <color theme="1"/>
        <name val="Century Gothic"/>
        <scheme val="none"/>
      </font>
      <numFmt numFmtId="164" formatCode="&quot;$&quot;#,##0.0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4"/>
        <name val="Century Gothic"/>
        <scheme val="none"/>
      </font>
      <numFmt numFmtId="164" formatCode="&quot;$&quot;#,##0.00"/>
      <alignment horizontal="right" textRotation="0" wrapText="0" indent="0" justifyLastLine="0" shrinkToFit="0" readingOrder="0"/>
    </dxf>
    <dxf>
      <font>
        <b val="0"/>
        <i val="0"/>
        <strike val="0"/>
        <condense val="0"/>
        <extend val="0"/>
        <outline val="0"/>
        <shadow val="0"/>
        <u val="none"/>
        <vertAlign val="baseline"/>
        <sz val="14"/>
        <color theme="1"/>
        <name val="Century Gothic"/>
        <scheme val="none"/>
      </font>
      <numFmt numFmtId="164" formatCode="&quot;$&quot;#,##0.0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4"/>
        <name val="Century Gothic"/>
        <scheme val="none"/>
      </font>
      <numFmt numFmtId="164" formatCode="&quot;$&quot;#,##0.00"/>
      <alignment horizontal="right" textRotation="0" wrapText="0" indent="0" justifyLastLine="0" shrinkToFit="0" readingOrder="0"/>
    </dxf>
    <dxf>
      <font>
        <b val="0"/>
        <i val="0"/>
        <strike val="0"/>
        <condense val="0"/>
        <extend val="0"/>
        <outline val="0"/>
        <shadow val="0"/>
        <u val="none"/>
        <vertAlign val="baseline"/>
        <sz val="14"/>
        <color theme="1"/>
        <name val="Century Gothic"/>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4"/>
        <name val="Century Gothic"/>
        <scheme val="none"/>
      </font>
      <alignment horizontal="left" textRotation="0" wrapText="0" indent="0" justifyLastLine="0" shrinkToFit="0" readingOrder="0"/>
    </dxf>
    <dxf>
      <font>
        <b val="0"/>
        <i val="0"/>
        <strike val="0"/>
        <condense val="0"/>
        <extend val="0"/>
        <outline val="0"/>
        <shadow val="0"/>
        <u val="none"/>
        <vertAlign val="baseline"/>
        <sz val="14"/>
        <color theme="1"/>
        <name val="Century Gothic"/>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4"/>
        <name val="Century Gothic"/>
        <scheme val="none"/>
      </font>
      <alignment horizontal="left" textRotation="0" wrapText="0" indent="0" justifyLastLine="0" shrinkToFit="0" readingOrder="0"/>
    </dxf>
    <dxf>
      <font>
        <b val="0"/>
        <i val="0"/>
        <strike val="0"/>
        <condense val="0"/>
        <extend val="0"/>
        <outline val="0"/>
        <shadow val="0"/>
        <u val="none"/>
        <vertAlign val="baseline"/>
        <sz val="14"/>
        <color theme="1"/>
        <name val="Century Gothic"/>
        <scheme val="none"/>
      </font>
      <numFmt numFmtId="19" formatCode="m/d/yyyy"/>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4"/>
        <name val="Century Gothic"/>
        <scheme val="none"/>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4"/>
        <color theme="1"/>
        <name val="Century Gothic"/>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4"/>
        <name val="Century Gothic"/>
        <scheme val="none"/>
      </font>
      <alignment horizontal="left" vertical="bottom" textRotation="0" wrapText="0" indent="0" justifyLastLine="0" shrinkToFit="0" readingOrder="0"/>
    </dxf>
    <dxf>
      <numFmt numFmtId="164" formatCode="&quot;$&quot;#,##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numFmt numFmtId="165" formatCode="mm/dd/yyyy"/>
      <alignment horizontal="left" vertical="bottom"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vertical="bottom" textRotation="0" wrapText="0" indent="0" justifyLastLine="0" shrinkToFit="0" readingOrder="0"/>
    </dxf>
    <dxf>
      <font>
        <strike val="0"/>
        <outline val="0"/>
        <shadow val="0"/>
        <u val="none"/>
        <vertAlign val="baseline"/>
        <sz val="12"/>
        <color theme="1"/>
        <name val="Corbel"/>
        <scheme val="minor"/>
      </font>
      <alignment vertical="center" textRotation="0" wrapText="0" indent="0" justifyLastLine="0" shrinkToFit="0" readingOrder="0"/>
    </dxf>
    <dxf>
      <font>
        <color rgb="FFFF0000"/>
      </font>
    </dxf>
    <dxf>
      <font>
        <color rgb="FFFF0000"/>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tint="0.499984740745262"/>
      </font>
      <border>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val="0"/>
        <i val="0"/>
        <color theme="0"/>
      </font>
      <fill>
        <gradientFill degree="90">
          <stop position="0">
            <color theme="4"/>
          </stop>
          <stop position="1">
            <color theme="4" tint="-0.25098422193060094"/>
          </stop>
        </gradientFill>
      </fill>
      <border>
        <bottom style="thin">
          <color theme="4"/>
        </bottom>
      </border>
    </dxf>
    <dxf>
      <font>
        <b val="0"/>
        <i val="0"/>
        <color theme="4" tint="-0.249977111117893"/>
      </font>
      <border>
        <top style="thin">
          <color theme="4"/>
        </top>
        <bottom style="thin">
          <color theme="4"/>
        </bottom>
      </border>
    </dxf>
  </dxfs>
  <tableStyles count="2" defaultTableStyle="TableStyleMedium2" defaultPivotStyle="PivotStyleLight16">
    <tableStyle name="CheckRegister" pivot="0" count="7">
      <tableStyleElement type="wholeTable" dxfId="57"/>
      <tableStyleElement type="headerRow" dxfId="56"/>
      <tableStyleElement type="totalRow" dxfId="55"/>
      <tableStyleElement type="firstColumn" dxfId="54"/>
      <tableStyleElement type="lastColumn" dxfId="53"/>
      <tableStyleElement type="firstRowStripe" dxfId="52"/>
      <tableStyleElement type="firstColumnStripe" dxfId="51"/>
    </tableStyle>
    <tableStyle name="CheckRegisterSummary" pivot="0" count="9">
      <tableStyleElement type="wholeTable" dxfId="50"/>
      <tableStyleElement type="headerRow" dxfId="49"/>
      <tableStyleElement type="totalRow" dxfId="48"/>
      <tableStyleElement type="firstColumn" dxfId="47"/>
      <tableStyleElement type="lastColumn" dxfId="46"/>
      <tableStyleElement type="firstRowStripe" dxfId="45"/>
      <tableStyleElement type="secondRowStripe" dxfId="44"/>
      <tableStyleElement type="firstColumnStripe" dxfId="43"/>
      <tableStyleElement type="secondColumnStripe" dxfId="42"/>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9.5344681179558396E-2"/>
          <c:y val="0.28237908263768702"/>
          <c:w val="0.472081596418095"/>
          <c:h val="0.57971180042734205"/>
        </c:manualLayout>
      </c:layout>
      <c:pieChart>
        <c:varyColors val="1"/>
        <c:ser>
          <c:idx val="0"/>
          <c:order val="0"/>
          <c:tx>
            <c:v>Item</c:v>
          </c:tx>
          <c:dLbls>
            <c:spPr>
              <a:noFill/>
              <a:ln>
                <a:noFill/>
              </a:ln>
              <a:effectLst/>
            </c:spPr>
            <c:txPr>
              <a:bodyPr/>
              <a:lstStyle/>
              <a:p>
                <a:pPr>
                  <a:defRPr>
                    <a:solidFill>
                      <a:schemeClr val="tx1">
                        <a:lumMod val="95000"/>
                        <a:lumOff val="5000"/>
                      </a:schemeClr>
                    </a:solidFill>
                  </a:defRPr>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[0]!ChtLabels</c:f>
              <c:strCache>
                <c:ptCount val="2"/>
                <c:pt idx="0">
                  <c:v>Groceries</c:v>
                </c:pt>
                <c:pt idx="1">
                  <c:v>Other</c:v>
                </c:pt>
              </c:strCache>
            </c:strRef>
          </c:cat>
          <c:val>
            <c:numRef>
              <c:f>[0]!ChtData</c:f>
              <c:numCache>
                <c:formatCode>"$"#,##0.00</c:formatCode>
                <c:ptCount val="2"/>
                <c:pt idx="0">
                  <c:v>40</c:v>
                </c:pt>
                <c:pt idx="1">
                  <c:v>20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204"/>
          <c:y val="0.22737260805351101"/>
          <c:w val="0.33308862127528199"/>
          <c:h val="0.69225912745735596"/>
        </c:manualLayout>
      </c:layout>
      <c:overlay val="0"/>
      <c:txPr>
        <a:bodyPr/>
        <a:lstStyle/>
        <a:p>
          <a:pPr rtl="0">
            <a:defRPr>
              <a:solidFill>
                <a:schemeClr val="bg1">
                  <a:lumMod val="50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9.5344681179558396E-2"/>
          <c:y val="0.28237908263768702"/>
          <c:w val="0.472081596418095"/>
          <c:h val="0.57971180042734205"/>
        </c:manualLayout>
      </c:layout>
      <c:pieChart>
        <c:varyColors val="1"/>
        <c:ser>
          <c:idx val="0"/>
          <c:order val="0"/>
          <c:tx>
            <c:v>Item</c:v>
          </c:tx>
          <c:dLbls>
            <c:spPr>
              <a:noFill/>
              <a:ln>
                <a:noFill/>
              </a:ln>
              <a:effectLst/>
            </c:spPr>
            <c:txPr>
              <a:bodyPr/>
              <a:lstStyle/>
              <a:p>
                <a:pPr>
                  <a:defRPr>
                    <a:solidFill>
                      <a:schemeClr val="tx1">
                        <a:lumMod val="95000"/>
                        <a:lumOff val="5000"/>
                      </a:schemeClr>
                    </a:solidFill>
                  </a:defRPr>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Sample!$B$18:$B$28</c:f>
              <c:strCache>
                <c:ptCount val="7"/>
                <c:pt idx="0">
                  <c:v>Credit Card</c:v>
                </c:pt>
                <c:pt idx="1">
                  <c:v>Investment</c:v>
                </c:pt>
                <c:pt idx="2">
                  <c:v>Groceries</c:v>
                </c:pt>
                <c:pt idx="3">
                  <c:v>Utilities</c:v>
                </c:pt>
                <c:pt idx="4">
                  <c:v>Insurance</c:v>
                </c:pt>
                <c:pt idx="5">
                  <c:v>Mortgage</c:v>
                </c:pt>
                <c:pt idx="6">
                  <c:v>Other</c:v>
                </c:pt>
              </c:strCache>
            </c:strRef>
          </c:cat>
          <c:val>
            <c:numRef>
              <c:f>Sample!$C$18:$C$24</c:f>
              <c:numCache>
                <c:formatCode>"$"#,##0.00</c:formatCode>
                <c:ptCount val="7"/>
                <c:pt idx="0">
                  <c:v>936.48</c:v>
                </c:pt>
                <c:pt idx="1">
                  <c:v>200</c:v>
                </c:pt>
                <c:pt idx="2">
                  <c:v>205.61</c:v>
                </c:pt>
                <c:pt idx="3">
                  <c:v>194.20000000000002</c:v>
                </c:pt>
                <c:pt idx="4">
                  <c:v>0</c:v>
                </c:pt>
                <c:pt idx="5">
                  <c:v>961.77</c:v>
                </c:pt>
                <c:pt idx="6">
                  <c:v>53.65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204"/>
          <c:y val="0.22737260805351101"/>
          <c:w val="0.33308862127528199"/>
          <c:h val="0.69225912745735596"/>
        </c:manualLayout>
      </c:layout>
      <c:overlay val="0"/>
      <c:txPr>
        <a:bodyPr/>
        <a:lstStyle/>
        <a:p>
          <a:pPr rtl="0">
            <a:defRPr>
              <a:solidFill>
                <a:schemeClr val="bg1">
                  <a:lumMod val="50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694227</xdr:colOff>
      <xdr:row>2</xdr:row>
      <xdr:rowOff>318750</xdr:rowOff>
    </xdr:to>
    <xdr:pic>
      <xdr:nvPicPr>
        <xdr:cNvPr id="6"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0"/>
          <a:ext cx="1046652" cy="1471275"/>
        </a:xfrm>
        <a:prstGeom prst="rect">
          <a:avLst/>
        </a:prstGeom>
      </xdr:spPr>
    </xdr:pic>
    <xdr:clientData/>
  </xdr:twoCellAnchor>
  <xdr:twoCellAnchor>
    <xdr:from>
      <xdr:col>3</xdr:col>
      <xdr:colOff>295275</xdr:colOff>
      <xdr:row>3</xdr:row>
      <xdr:rowOff>228600</xdr:rowOff>
    </xdr:from>
    <xdr:to>
      <xdr:col>11</xdr:col>
      <xdr:colOff>95251</xdr:colOff>
      <xdr:row>14</xdr:row>
      <xdr:rowOff>9525</xdr:rowOff>
    </xdr:to>
    <xdr:sp macro="" textlink="">
      <xdr:nvSpPr>
        <xdr:cNvPr id="3" name="Freeform 1"/>
        <xdr:cNvSpPr/>
      </xdr:nvSpPr>
      <xdr:spPr>
        <a:xfrm>
          <a:off x="3295650" y="1704975"/>
          <a:ext cx="7153276" cy="2352675"/>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190500</xdr:colOff>
      <xdr:row>3</xdr:row>
      <xdr:rowOff>100012</xdr:rowOff>
    </xdr:from>
    <xdr:to>
      <xdr:col>3</xdr:col>
      <xdr:colOff>123825</xdr:colOff>
      <xdr:row>12</xdr:row>
      <xdr:rowOff>161925</xdr:rowOff>
    </xdr:to>
    <xdr:grpSp>
      <xdr:nvGrpSpPr>
        <xdr:cNvPr id="7" name="Group 1"/>
        <xdr:cNvGrpSpPr/>
      </xdr:nvGrpSpPr>
      <xdr:grpSpPr>
        <a:xfrm>
          <a:off x="190500" y="1585093"/>
          <a:ext cx="2934212" cy="2335622"/>
          <a:chOff x="361950" y="1624012"/>
          <a:chExt cx="2638425" cy="2185988"/>
        </a:xfrm>
      </xdr:grpSpPr>
      <xdr:graphicFrame macro="">
        <xdr:nvGraphicFramePr>
          <xdr:cNvPr id="2" name="Chart 1"/>
          <xdr:cNvGraphicFramePr/>
        </xdr:nvGraphicFramePr>
        <xdr:xfrm>
          <a:off x="361950" y="1624012"/>
          <a:ext cx="2590800" cy="21097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Rounded Rectangle 1"/>
          <xdr:cNvSpPr/>
        </xdr:nvSpPr>
        <xdr:spPr>
          <a:xfrm>
            <a:off x="361950" y="1771650"/>
            <a:ext cx="2638425" cy="2038350"/>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694227</xdr:colOff>
      <xdr:row>2</xdr:row>
      <xdr:rowOff>318750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0"/>
          <a:ext cx="1058082" cy="1476990"/>
        </a:xfrm>
        <a:prstGeom prst="rect">
          <a:avLst/>
        </a:prstGeom>
      </xdr:spPr>
    </xdr:pic>
    <xdr:clientData/>
  </xdr:twoCellAnchor>
  <xdr:twoCellAnchor>
    <xdr:from>
      <xdr:col>3</xdr:col>
      <xdr:colOff>295275</xdr:colOff>
      <xdr:row>3</xdr:row>
      <xdr:rowOff>228600</xdr:rowOff>
    </xdr:from>
    <xdr:to>
      <xdr:col>11</xdr:col>
      <xdr:colOff>95251</xdr:colOff>
      <xdr:row>14</xdr:row>
      <xdr:rowOff>9525</xdr:rowOff>
    </xdr:to>
    <xdr:sp macro="" textlink="">
      <xdr:nvSpPr>
        <xdr:cNvPr id="3" name="Freeform 1"/>
        <xdr:cNvSpPr/>
      </xdr:nvSpPr>
      <xdr:spPr>
        <a:xfrm>
          <a:off x="3381375" y="1714500"/>
          <a:ext cx="7526656" cy="2546985"/>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190500</xdr:colOff>
      <xdr:row>3</xdr:row>
      <xdr:rowOff>100012</xdr:rowOff>
    </xdr:from>
    <xdr:to>
      <xdr:col>3</xdr:col>
      <xdr:colOff>123825</xdr:colOff>
      <xdr:row>12</xdr:row>
      <xdr:rowOff>161925</xdr:rowOff>
    </xdr:to>
    <xdr:grpSp>
      <xdr:nvGrpSpPr>
        <xdr:cNvPr id="4" name="Group 1"/>
        <xdr:cNvGrpSpPr/>
      </xdr:nvGrpSpPr>
      <xdr:grpSpPr>
        <a:xfrm>
          <a:off x="190500" y="1576387"/>
          <a:ext cx="2943225" cy="2376488"/>
          <a:chOff x="361950" y="1624012"/>
          <a:chExt cx="2638425" cy="2185988"/>
        </a:xfrm>
      </xdr:grpSpPr>
      <xdr:graphicFrame macro="">
        <xdr:nvGraphicFramePr>
          <xdr:cNvPr id="5" name="Chart 1"/>
          <xdr:cNvGraphicFramePr/>
        </xdr:nvGraphicFramePr>
        <xdr:xfrm>
          <a:off x="361950" y="1624012"/>
          <a:ext cx="2590800" cy="21097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Rounded Rectangle 5"/>
          <xdr:cNvSpPr/>
        </xdr:nvSpPr>
        <xdr:spPr>
          <a:xfrm>
            <a:off x="361950" y="1771650"/>
            <a:ext cx="2638425" cy="2038350"/>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id="1" name="MyTransactions" displayName="MyTransactions" ref="E5:K11" totalsRowCount="1" headerRowDxfId="6" dataDxfId="4" totalsRowDxfId="5">
  <tableColumns count="7">
    <tableColumn id="1" name="Check #" totalsRowLabel="Totals" dataDxfId="20" totalsRowDxfId="19"/>
    <tableColumn id="6" name="Date" dataDxfId="18" totalsRowDxfId="17"/>
    <tableColumn id="7" name="Description" dataDxfId="16" totalsRowDxfId="15"/>
    <tableColumn id="2" name="Category" dataDxfId="14" totalsRowDxfId="13"/>
    <tableColumn id="3" name="Withdrawal" totalsRowFunction="sum" dataDxfId="12" totalsRowDxfId="11"/>
    <tableColumn id="4" name="Deposit" totalsRowFunction="sum" dataDxfId="10" totalsRowDxfId="9"/>
    <tableColumn id="5" name="Balance" totalsRowFunction="custom" dataDxfId="8" totalsRowDxfId="7">
      <calculatedColumnFormula>IF(ISBLANK(MyTransactions[[#This Row],[Withdrawal]]),K5+MyTransactions[[#This Row],[Deposit]],K5-MyTransactions[[#This Row],[Withdrawal]])</calculatedColumnFormula>
      <totalsRowFormula>MyTransactions[[#Totals],[Deposit]]-MyTransactions[[#Totals],[Withdrawal]]</totalsRowFormula>
    </tableColumn>
  </tableColumns>
  <tableStyleInfo name="CheckRegister" showFirstColumn="0" showLastColumn="0" showRowStripes="1" showColumnStripes="0"/>
</table>
</file>

<file path=xl/tables/table2.xml><?xml version="1.0" encoding="utf-8"?>
<table xmlns="http://schemas.openxmlformats.org/spreadsheetml/2006/main" id="3" name="CategoryTable" displayName="CategoryTable" ref="B16:C19" totalsRowShown="0" headerRowDxfId="1" dataDxfId="0">
  <tableColumns count="2">
    <tableColumn id="1" name="Category" dataDxfId="3"/>
    <tableColumn id="2" name="Total" dataDxfId="2">
      <calculatedColumnFormula>SUMIF(MyTransactions[Category],"=" &amp;CategoryTable[[#This Row],[Category]],MyTransactions[Withdrawal])</calculatedColumnFormula>
    </tableColumn>
  </tableColumns>
  <tableStyleInfo name="CheckRegisterSummary" showFirstColumn="0" showLastColumn="0" showRowStripes="1" showColumnStripes="0"/>
</table>
</file>

<file path=xl/tables/table3.xml><?xml version="1.0" encoding="utf-8"?>
<table xmlns="http://schemas.openxmlformats.org/spreadsheetml/2006/main" id="2" name="MyTransactions1" displayName="MyTransactions1" ref="E5:K16" totalsRowCount="1" headerRowDxfId="39">
  <tableColumns count="7">
    <tableColumn id="1" name="Check #" totalsRowLabel="Totals" dataDxfId="38" totalsRowDxfId="37"/>
    <tableColumn id="6" name="Date" dataDxfId="36" totalsRowDxfId="35"/>
    <tableColumn id="7" name="Description" dataDxfId="34" totalsRowDxfId="33"/>
    <tableColumn id="2" name="Category" dataDxfId="32" totalsRowDxfId="31"/>
    <tableColumn id="3" name="Withdrawal" totalsRowFunction="sum" dataDxfId="30" totalsRowDxfId="29"/>
    <tableColumn id="4" name="Deposit" totalsRowFunction="sum" dataDxfId="28" totalsRowDxfId="27"/>
    <tableColumn id="5" name="Balance" totalsRowFunction="custom" dataDxfId="26" totalsRowDxfId="25">
      <calculatedColumnFormula>IF(ISBLANK(MyTransactions1[[#This Row],[Withdrawal]]),K5+MyTransactions1[[#This Row],[Deposit]],K5-MyTransactions1[[#This Row],[Withdrawal]])</calculatedColumnFormula>
      <totalsRowFormula>MyTransactions1[[#Totals],[Deposit]]-MyTransactions1[[#Totals],[Withdrawal]]</totalsRowFormula>
    </tableColumn>
  </tableColumns>
  <tableStyleInfo name="CheckRegister" showFirstColumn="0" showLastColumn="0" showRowStripes="1" showColumnStripes="0"/>
</table>
</file>

<file path=xl/tables/table4.xml><?xml version="1.0" encoding="utf-8"?>
<table xmlns="http://schemas.openxmlformats.org/spreadsheetml/2006/main" id="4" name="CategoryTable1" displayName="CategoryTable1" ref="B16:C24" totalsRowShown="0" headerRowDxfId="24" dataDxfId="23">
  <tableColumns count="2">
    <tableColumn id="1" name="Category" dataDxfId="22"/>
    <tableColumn id="2" name="Total" dataDxfId="21">
      <calculatedColumnFormula>SUMIF(MyTransactions[Category],"=" &amp;CategoryTable1[[#This Row],[Category]],MyTransactions[Withdrawal])</calculatedColumnFormula>
    </tableColumn>
  </tableColumns>
  <tableStyleInfo name="CheckRegisterSummary"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K21"/>
  <sheetViews>
    <sheetView showGridLines="0" tabSelected="1" showRuler="0" zoomScale="93" zoomScaleNormal="93" workbookViewId="0">
      <selection activeCell="B2" sqref="B2:G2"/>
    </sheetView>
  </sheetViews>
  <sheetFormatPr defaultColWidth="9.28515625" defaultRowHeight="18" x14ac:dyDescent="0.25"/>
  <cols>
    <col min="1" max="1" width="5.42578125" style="34" customWidth="1"/>
    <col min="2" max="2" width="26.42578125" style="34" customWidth="1"/>
    <col min="3" max="3" width="13.28515625" style="34" customWidth="1"/>
    <col min="4" max="4" width="5.7109375" style="34" customWidth="1"/>
    <col min="5" max="5" width="12.28515625" style="34" customWidth="1"/>
    <col min="6" max="6" width="14.28515625" style="34" customWidth="1"/>
    <col min="7" max="7" width="24.7109375" style="34" customWidth="1"/>
    <col min="8" max="8" width="16.28515625" style="34" customWidth="1"/>
    <col min="9" max="9" width="12.28515625" style="34" customWidth="1"/>
    <col min="10" max="10" width="13" style="34" customWidth="1"/>
    <col min="11" max="11" width="14.7109375" style="34" customWidth="1"/>
    <col min="12" max="12" width="12.28515625" style="34" customWidth="1"/>
    <col min="13" max="13" width="13.42578125" style="34" customWidth="1"/>
    <col min="14" max="14" width="12.85546875" style="34" customWidth="1"/>
    <col min="15" max="15" width="9.28515625" style="34"/>
    <col min="16" max="16" width="18" style="34" customWidth="1"/>
    <col min="17" max="17" width="6.42578125" style="34" customWidth="1"/>
    <col min="18" max="16384" width="9.28515625" style="34"/>
  </cols>
  <sheetData>
    <row r="1" spans="2:11" ht="68.099999999999994" customHeight="1" x14ac:dyDescent="0.25">
      <c r="B1" s="32" t="s">
        <v>15</v>
      </c>
      <c r="C1" s="32"/>
      <c r="D1" s="32"/>
      <c r="E1" s="32"/>
      <c r="F1" s="32"/>
      <c r="G1" s="32"/>
      <c r="H1" s="33"/>
      <c r="I1" s="33"/>
      <c r="J1" s="33"/>
      <c r="K1" s="33"/>
    </row>
    <row r="2" spans="2:11" ht="23.45" customHeight="1" x14ac:dyDescent="0.25">
      <c r="B2" s="35" t="s">
        <v>33</v>
      </c>
      <c r="C2" s="35"/>
      <c r="D2" s="35"/>
      <c r="E2" s="35"/>
      <c r="F2" s="35"/>
      <c r="G2" s="35"/>
      <c r="H2" s="36"/>
      <c r="I2" s="36"/>
      <c r="J2" s="36"/>
      <c r="K2" s="36"/>
    </row>
    <row r="3" spans="2:11" ht="26.1" customHeight="1" x14ac:dyDescent="0.25">
      <c r="B3" s="37" t="str">
        <f>CONCATENATE("Current Balance : "&amp;TEXT(MyTransactions[[#Totals],[Balance]],"$#,##0.00"))</f>
        <v>Current Balance : $1,940.00</v>
      </c>
      <c r="C3" s="37"/>
      <c r="D3" s="37"/>
      <c r="E3" s="37"/>
      <c r="F3" s="37"/>
      <c r="G3" s="37"/>
      <c r="H3" s="38"/>
      <c r="I3" s="39"/>
      <c r="J3" s="39"/>
      <c r="K3" s="39"/>
    </row>
    <row r="4" spans="2:11" x14ac:dyDescent="0.25">
      <c r="B4" s="40"/>
      <c r="C4" s="40"/>
      <c r="D4" s="40"/>
      <c r="H4" s="40"/>
    </row>
    <row r="5" spans="2:11" ht="20.25" customHeight="1" x14ac:dyDescent="0.25">
      <c r="B5" s="40"/>
      <c r="C5" s="40"/>
      <c r="D5" s="40"/>
      <c r="E5" s="41" t="s">
        <v>12</v>
      </c>
      <c r="F5" s="42" t="s">
        <v>1</v>
      </c>
      <c r="G5" s="41" t="s">
        <v>2</v>
      </c>
      <c r="H5" s="41" t="s">
        <v>4</v>
      </c>
      <c r="I5" s="43" t="s">
        <v>21</v>
      </c>
      <c r="J5" s="43" t="s">
        <v>11</v>
      </c>
      <c r="K5" s="43" t="s">
        <v>3</v>
      </c>
    </row>
    <row r="6" spans="2:11" ht="20.25" customHeight="1" x14ac:dyDescent="0.25">
      <c r="B6" s="40"/>
      <c r="C6" s="40"/>
      <c r="D6" s="40"/>
      <c r="E6" s="44"/>
      <c r="F6" s="45">
        <v>40391</v>
      </c>
      <c r="G6" s="44" t="s">
        <v>5</v>
      </c>
      <c r="H6" s="44" t="s">
        <v>11</v>
      </c>
      <c r="I6" s="46"/>
      <c r="J6" s="46">
        <v>2000</v>
      </c>
      <c r="K6" s="46">
        <f>MyTransactions[[#This Row],[Deposit]]</f>
        <v>2000</v>
      </c>
    </row>
    <row r="7" spans="2:11" ht="20.25" customHeight="1" x14ac:dyDescent="0.25">
      <c r="B7" s="40"/>
      <c r="C7" s="40"/>
      <c r="D7" s="40"/>
      <c r="E7" s="47" t="s">
        <v>31</v>
      </c>
      <c r="F7" s="48">
        <v>40392</v>
      </c>
      <c r="G7" s="47" t="s">
        <v>32</v>
      </c>
      <c r="H7" s="47" t="s">
        <v>14</v>
      </c>
      <c r="I7" s="49">
        <v>20</v>
      </c>
      <c r="J7" s="49"/>
      <c r="K7" s="49">
        <f>IF(ISBLANK(MyTransactions[[#This Row],[Withdrawal]]),K6+MyTransactions[[#This Row],[Deposit]],K6-MyTransactions[[#This Row],[Withdrawal]])</f>
        <v>1980</v>
      </c>
    </row>
    <row r="8" spans="2:11" ht="20.25" customHeight="1" x14ac:dyDescent="0.25">
      <c r="B8" s="40"/>
      <c r="C8" s="40"/>
      <c r="D8" s="40"/>
      <c r="E8" s="47">
        <v>1001</v>
      </c>
      <c r="F8" s="48">
        <v>40394</v>
      </c>
      <c r="G8" s="47" t="s">
        <v>22</v>
      </c>
      <c r="H8" s="47" t="s">
        <v>7</v>
      </c>
      <c r="I8" s="49">
        <v>40</v>
      </c>
      <c r="J8" s="49"/>
      <c r="K8" s="49">
        <f>IF(ISBLANK(MyTransactions[[#This Row],[Withdrawal]]),K7+MyTransactions[[#This Row],[Deposit]],K7-MyTransactions[[#This Row],[Withdrawal]])</f>
        <v>1940</v>
      </c>
    </row>
    <row r="9" spans="2:11" ht="20.25" customHeight="1" x14ac:dyDescent="0.25">
      <c r="B9" s="40"/>
      <c r="C9" s="40"/>
      <c r="D9" s="40"/>
      <c r="E9" s="47"/>
      <c r="F9" s="48"/>
      <c r="G9" s="47"/>
      <c r="H9" s="47"/>
      <c r="I9" s="49"/>
      <c r="J9" s="49"/>
      <c r="K9" s="49">
        <f>IF(ISBLANK(MyTransactions[[#This Row],[Withdrawal]]),K8+MyTransactions[[#This Row],[Deposit]],K8-MyTransactions[[#This Row],[Withdrawal]])</f>
        <v>1940</v>
      </c>
    </row>
    <row r="10" spans="2:11" ht="20.25" customHeight="1" x14ac:dyDescent="0.25">
      <c r="B10" s="40"/>
      <c r="C10" s="40"/>
      <c r="D10" s="40"/>
      <c r="E10" s="47"/>
      <c r="F10" s="48"/>
      <c r="G10" s="50"/>
      <c r="H10" s="47"/>
      <c r="I10" s="49"/>
      <c r="J10" s="49"/>
      <c r="K10" s="49">
        <f>IF(ISBLANK(MyTransactions[[#This Row],[Withdrawal]]),K9+MyTransactions[[#This Row],[Deposit]],K9-MyTransactions[[#This Row],[Withdrawal]])</f>
        <v>1940</v>
      </c>
    </row>
    <row r="11" spans="2:11" ht="20.25" customHeight="1" x14ac:dyDescent="0.25">
      <c r="B11" s="40"/>
      <c r="C11" s="40"/>
      <c r="D11" s="40"/>
      <c r="E11" s="47" t="s">
        <v>17</v>
      </c>
      <c r="F11" s="48"/>
      <c r="G11" s="47"/>
      <c r="H11" s="47"/>
      <c r="I11" s="49">
        <f>SUBTOTAL(109,MyTransactions[Withdrawal])</f>
        <v>60</v>
      </c>
      <c r="J11" s="49">
        <f>SUBTOTAL(109,MyTransactions[Deposit])</f>
        <v>2000</v>
      </c>
      <c r="K11" s="49">
        <f>MyTransactions[[#Totals],[Deposit]]-MyTransactions[[#Totals],[Withdrawal]]</f>
        <v>1940</v>
      </c>
    </row>
    <row r="12" spans="2:11" ht="20.25" customHeight="1" x14ac:dyDescent="0.25">
      <c r="B12" s="40"/>
      <c r="C12" s="40"/>
      <c r="D12" s="40"/>
    </row>
    <row r="13" spans="2:11" ht="20.25" customHeight="1" x14ac:dyDescent="0.25">
      <c r="B13" s="40"/>
      <c r="C13" s="40"/>
      <c r="D13" s="40"/>
    </row>
    <row r="14" spans="2:11" ht="15" customHeight="1" x14ac:dyDescent="0.25">
      <c r="D14" s="51"/>
    </row>
    <row r="15" spans="2:11" x14ac:dyDescent="0.25">
      <c r="B15" s="52" t="s">
        <v>18</v>
      </c>
      <c r="C15" s="52"/>
      <c r="D15" s="51"/>
    </row>
    <row r="16" spans="2:11" x14ac:dyDescent="0.25">
      <c r="B16" s="51" t="s">
        <v>4</v>
      </c>
      <c r="C16" s="53" t="s">
        <v>0</v>
      </c>
      <c r="D16" s="51"/>
    </row>
    <row r="17" spans="2:4" x14ac:dyDescent="0.25">
      <c r="B17" s="51" t="s">
        <v>11</v>
      </c>
      <c r="C17" s="54">
        <f>SUMIF(MyTransactions[Category],"=" &amp;CategoryTable[[#This Row],[Category]],MyTransactions[Deposit])</f>
        <v>2000</v>
      </c>
      <c r="D17" s="51"/>
    </row>
    <row r="18" spans="2:4" x14ac:dyDescent="0.25">
      <c r="B18" s="51" t="s">
        <v>7</v>
      </c>
      <c r="C18" s="54">
        <f>SUMIF(MyTransactions[Category],"=" &amp;CategoryTable[[#This Row],[Category]],MyTransactions[Withdrawal])</f>
        <v>40</v>
      </c>
      <c r="D18" s="51"/>
    </row>
    <row r="19" spans="2:4" x14ac:dyDescent="0.25">
      <c r="B19" s="51" t="s">
        <v>14</v>
      </c>
      <c r="C19" s="54">
        <f>SUMIF(MyTransactions[Category],"=" &amp;CategoryTable[[#This Row],[Category]],MyTransactions[Withdrawal])</f>
        <v>20</v>
      </c>
      <c r="D19" s="51"/>
    </row>
    <row r="20" spans="2:4" x14ac:dyDescent="0.25">
      <c r="D20" s="51"/>
    </row>
    <row r="21" spans="2:4" x14ac:dyDescent="0.25">
      <c r="D21" s="51"/>
    </row>
  </sheetData>
  <mergeCells count="4">
    <mergeCell ref="B3:G3"/>
    <mergeCell ref="B15:C15"/>
    <mergeCell ref="B1:G1"/>
    <mergeCell ref="B2:G2"/>
  </mergeCells>
  <conditionalFormatting sqref="K6:K10">
    <cfRule type="expression" dxfId="41" priority="1">
      <formula>K6&lt;0</formula>
    </cfRule>
  </conditionalFormatting>
  <dataValidations count="1">
    <dataValidation type="list" allowBlank="1" showInputMessage="1" showErrorMessage="1" sqref="H6:H10">
      <formula1>CategoryLookup</formula1>
    </dataValidation>
  </dataValidations>
  <pageMargins left="0.7" right="0.7" top="0.75" bottom="0.75" header="0.3" footer="0.3"/>
  <pageSetup scale="56" orientation="portrait" horizontalDpi="4294967292" verticalDpi="1200" r:id="rId1"/>
  <ignoredErrors>
    <ignoredError sqref="C17 K6" calculatedColumn="1"/>
  </ignoredErrors>
  <drawing r:id="rId2"/>
  <tableParts count="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4"/>
  <sheetViews>
    <sheetView showGridLines="0" showRowColHeaders="0" showRuler="0" workbookViewId="0">
      <selection activeCell="B4" sqref="B4"/>
    </sheetView>
  </sheetViews>
  <sheetFormatPr defaultColWidth="8.85546875" defaultRowHeight="12" x14ac:dyDescent="0.2"/>
  <cols>
    <col min="1" max="1" width="4" style="13" customWidth="1"/>
    <col min="2" max="2" width="150.7109375" style="13" customWidth="1"/>
    <col min="3" max="16384" width="8.85546875" style="13"/>
  </cols>
  <sheetData>
    <row r="1" spans="1:2" x14ac:dyDescent="0.2">
      <c r="A1" s="27"/>
    </row>
    <row r="2" spans="1:2" ht="340.35" customHeight="1" x14ac:dyDescent="0.2">
      <c r="B2" s="15" t="s">
        <v>34</v>
      </c>
    </row>
    <row r="3" spans="1:2" ht="98.1" customHeight="1" x14ac:dyDescent="0.2">
      <c r="B3" s="16" t="s">
        <v>29</v>
      </c>
    </row>
    <row r="4" spans="1:2" ht="100.35" customHeight="1" x14ac:dyDescent="0.2">
      <c r="B4" s="17" t="s">
        <v>25</v>
      </c>
    </row>
  </sheetData>
  <sheetProtection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DG428"/>
  <sheetViews>
    <sheetView showGridLines="0" showRuler="0" workbookViewId="0">
      <selection activeCell="B1" sqref="B1:G1"/>
    </sheetView>
  </sheetViews>
  <sheetFormatPr defaultColWidth="9.28515625" defaultRowHeight="16.5" x14ac:dyDescent="0.3"/>
  <cols>
    <col min="1" max="1" width="5.42578125" style="1" customWidth="1"/>
    <col min="2" max="2" width="26.42578125" style="1" customWidth="1"/>
    <col min="3" max="3" width="13.28515625" style="1" customWidth="1"/>
    <col min="4" max="4" width="5.7109375" style="1" customWidth="1"/>
    <col min="5" max="5" width="12.28515625" style="1" customWidth="1"/>
    <col min="6" max="6" width="14.28515625" style="1" customWidth="1"/>
    <col min="7" max="7" width="24.7109375" style="1" customWidth="1"/>
    <col min="8" max="8" width="16.28515625" style="1" customWidth="1"/>
    <col min="9" max="9" width="12.28515625" style="1" customWidth="1"/>
    <col min="10" max="10" width="13" style="1" customWidth="1"/>
    <col min="11" max="11" width="14.7109375" style="1" customWidth="1"/>
    <col min="12" max="12" width="12.28515625" customWidth="1"/>
    <col min="13" max="13" width="13.42578125" customWidth="1"/>
    <col min="14" max="14" width="12.85546875" customWidth="1"/>
    <col min="16" max="16" width="18" customWidth="1"/>
    <col min="17" max="17" width="6.42578125" customWidth="1"/>
    <col min="112" max="16384" width="9.28515625" style="1"/>
  </cols>
  <sheetData>
    <row r="1" spans="2:11" ht="68.099999999999994" customHeight="1" x14ac:dyDescent="0.9">
      <c r="B1" s="30" t="s">
        <v>15</v>
      </c>
      <c r="C1" s="30"/>
      <c r="D1" s="30"/>
      <c r="E1" s="30"/>
      <c r="F1" s="30"/>
      <c r="G1" s="30"/>
      <c r="H1" s="7"/>
      <c r="I1" s="7"/>
      <c r="J1" s="7"/>
      <c r="K1" s="7"/>
    </row>
    <row r="2" spans="2:11" ht="23.45" customHeight="1" x14ac:dyDescent="0.5">
      <c r="B2" s="31">
        <v>123456789</v>
      </c>
      <c r="C2" s="31"/>
      <c r="D2" s="31"/>
      <c r="E2" s="31"/>
      <c r="F2" s="31"/>
      <c r="G2" s="31"/>
      <c r="H2" s="8"/>
      <c r="I2" s="8"/>
      <c r="J2" s="8"/>
      <c r="K2" s="8"/>
    </row>
    <row r="3" spans="2:11" ht="26.1" customHeight="1" x14ac:dyDescent="0.3">
      <c r="B3" s="28" t="str">
        <f>CONCATENATE("Current Balance : "&amp;TEXT(MyTransactions1[[#Totals],[Balance]],"$#,##0.00"))</f>
        <v>Current Balance : $2,730.84</v>
      </c>
      <c r="C3" s="28"/>
      <c r="D3" s="28"/>
      <c r="E3" s="28"/>
      <c r="F3" s="28"/>
      <c r="G3" s="28"/>
      <c r="H3" s="12"/>
      <c r="I3" s="9"/>
      <c r="J3" s="9"/>
      <c r="K3" s="9"/>
    </row>
    <row r="4" spans="2:11" ht="25.5" x14ac:dyDescent="0.5">
      <c r="B4" s="2"/>
      <c r="C4" s="2"/>
      <c r="D4" s="2"/>
      <c r="H4" s="2"/>
      <c r="K4"/>
    </row>
    <row r="5" spans="2:11" ht="20.25" customHeight="1" x14ac:dyDescent="0.5">
      <c r="B5" s="2"/>
      <c r="C5" s="2"/>
      <c r="D5" s="2"/>
      <c r="E5" s="18" t="s">
        <v>12</v>
      </c>
      <c r="F5" s="18" t="s">
        <v>1</v>
      </c>
      <c r="G5" s="18" t="s">
        <v>2</v>
      </c>
      <c r="H5" s="18" t="s">
        <v>4</v>
      </c>
      <c r="I5" s="11" t="s">
        <v>21</v>
      </c>
      <c r="J5" s="11" t="s">
        <v>11</v>
      </c>
      <c r="K5" s="11" t="s">
        <v>3</v>
      </c>
    </row>
    <row r="6" spans="2:11" ht="20.25" customHeight="1" x14ac:dyDescent="0.5">
      <c r="B6" s="2"/>
      <c r="C6" s="2"/>
      <c r="D6" s="2"/>
      <c r="E6" s="19"/>
      <c r="F6" s="21">
        <v>40391</v>
      </c>
      <c r="G6" s="19" t="s">
        <v>5</v>
      </c>
      <c r="H6" s="19" t="s">
        <v>11</v>
      </c>
      <c r="I6" s="23"/>
      <c r="J6" s="23">
        <v>2916.73</v>
      </c>
      <c r="K6" s="23">
        <f>MyTransactions1[[#This Row],[Deposit]]</f>
        <v>2916.73</v>
      </c>
    </row>
    <row r="7" spans="2:11" ht="20.25" customHeight="1" x14ac:dyDescent="0.5">
      <c r="B7" s="2"/>
      <c r="C7" s="2"/>
      <c r="D7" s="2"/>
      <c r="E7" s="20">
        <v>2251</v>
      </c>
      <c r="F7" s="22">
        <v>40391</v>
      </c>
      <c r="G7" s="20" t="s">
        <v>22</v>
      </c>
      <c r="H7" s="20" t="s">
        <v>7</v>
      </c>
      <c r="I7" s="24">
        <v>205.61</v>
      </c>
      <c r="J7" s="24"/>
      <c r="K7" s="24">
        <f>IF(ISBLANK(MyTransactions1[[#This Row],[Withdrawal]]),K6+MyTransactions1[[#This Row],[Deposit]],K6-MyTransactions1[[#This Row],[Withdrawal]])</f>
        <v>2711.12</v>
      </c>
    </row>
    <row r="8" spans="2:11" ht="20.25" customHeight="1" x14ac:dyDescent="0.5">
      <c r="B8" s="2"/>
      <c r="C8" s="2"/>
      <c r="D8" s="2"/>
      <c r="E8" s="20">
        <v>67112449</v>
      </c>
      <c r="F8" s="22">
        <v>40392</v>
      </c>
      <c r="G8" s="20" t="s">
        <v>13</v>
      </c>
      <c r="H8" s="20" t="s">
        <v>10</v>
      </c>
      <c r="I8" s="24">
        <v>961.77</v>
      </c>
      <c r="J8" s="24"/>
      <c r="K8" s="24">
        <f>IF(ISBLANK(MyTransactions1[[#This Row],[Withdrawal]]),K7+MyTransactions1[[#This Row],[Deposit]],K7-MyTransactions1[[#This Row],[Withdrawal]])</f>
        <v>1749.35</v>
      </c>
    </row>
    <row r="9" spans="2:11" ht="20.25" customHeight="1" x14ac:dyDescent="0.5">
      <c r="B9" s="2"/>
      <c r="C9" s="2"/>
      <c r="D9" s="2"/>
      <c r="E9" s="20" t="s">
        <v>26</v>
      </c>
      <c r="F9" s="22">
        <v>40394</v>
      </c>
      <c r="G9" s="20" t="s">
        <v>24</v>
      </c>
      <c r="H9" s="20" t="s">
        <v>14</v>
      </c>
      <c r="I9" s="24">
        <v>3.65</v>
      </c>
      <c r="J9" s="24"/>
      <c r="K9" s="24">
        <f>IF(ISBLANK(MyTransactions1[[#This Row],[Withdrawal]]),K8+MyTransactions1[[#This Row],[Deposit]],K8-MyTransactions1[[#This Row],[Withdrawal]])</f>
        <v>1745.6999999999998</v>
      </c>
    </row>
    <row r="10" spans="2:11" ht="20.25" customHeight="1" x14ac:dyDescent="0.5">
      <c r="B10" s="2"/>
      <c r="C10" s="2"/>
      <c r="D10" s="2"/>
      <c r="E10" s="20">
        <v>2252</v>
      </c>
      <c r="F10" s="22">
        <v>40395</v>
      </c>
      <c r="G10" s="20" t="s">
        <v>23</v>
      </c>
      <c r="H10" s="20" t="s">
        <v>8</v>
      </c>
      <c r="I10" s="24">
        <v>145.33000000000001</v>
      </c>
      <c r="J10" s="24"/>
      <c r="K10" s="24">
        <f>IF(ISBLANK(MyTransactions1[[#This Row],[Withdrawal]]),K9+MyTransactions1[[#This Row],[Deposit]],K9-MyTransactions1[[#This Row],[Withdrawal]])</f>
        <v>1600.37</v>
      </c>
    </row>
    <row r="11" spans="2:11" ht="20.25" customHeight="1" x14ac:dyDescent="0.5">
      <c r="B11" s="2"/>
      <c r="C11" s="2"/>
      <c r="D11" s="2"/>
      <c r="E11" s="20" t="s">
        <v>27</v>
      </c>
      <c r="F11" s="22">
        <v>40397</v>
      </c>
      <c r="G11" s="20" t="s">
        <v>28</v>
      </c>
      <c r="H11" s="20" t="s">
        <v>14</v>
      </c>
      <c r="I11" s="24">
        <v>50</v>
      </c>
      <c r="J11" s="24"/>
      <c r="K11" s="24">
        <f>IF(ISBLANK(MyTransactions1[[#This Row],[Withdrawal]]),K10+MyTransactions1[[#This Row],[Deposit]],K10-MyTransactions1[[#This Row],[Withdrawal]])</f>
        <v>1550.37</v>
      </c>
    </row>
    <row r="12" spans="2:11" ht="20.25" customHeight="1" x14ac:dyDescent="0.5">
      <c r="B12" s="2"/>
      <c r="C12" s="2"/>
      <c r="D12" s="2"/>
      <c r="E12" s="20">
        <v>68240158</v>
      </c>
      <c r="F12" s="22">
        <v>40400</v>
      </c>
      <c r="G12" s="20" t="s">
        <v>6</v>
      </c>
      <c r="H12" s="20" t="s">
        <v>6</v>
      </c>
      <c r="I12" s="24">
        <v>936.48</v>
      </c>
      <c r="J12" s="24"/>
      <c r="K12" s="24">
        <f>IF(ISBLANK(MyTransactions1[[#This Row],[Withdrawal]]),K11+MyTransactions1[[#This Row],[Deposit]],K11-MyTransactions1[[#This Row],[Withdrawal]])</f>
        <v>613.88999999999987</v>
      </c>
    </row>
    <row r="13" spans="2:11" ht="20.25" customHeight="1" x14ac:dyDescent="0.5">
      <c r="B13" s="2"/>
      <c r="C13" s="2"/>
      <c r="D13" s="2"/>
      <c r="E13" s="25"/>
      <c r="F13" s="22">
        <v>40405</v>
      </c>
      <c r="G13" s="25" t="s">
        <v>16</v>
      </c>
      <c r="H13" s="25" t="s">
        <v>11</v>
      </c>
      <c r="I13" s="26"/>
      <c r="J13" s="26">
        <v>2365.8200000000002</v>
      </c>
      <c r="K13" s="24">
        <f>IF(ISBLANK(MyTransactions1[[#This Row],[Withdrawal]]),K12+MyTransactions1[[#This Row],[Deposit]],K12-MyTransactions1[[#This Row],[Withdrawal]])</f>
        <v>2979.71</v>
      </c>
    </row>
    <row r="14" spans="2:11" ht="15" customHeight="1" x14ac:dyDescent="0.3">
      <c r="D14" s="6"/>
      <c r="E14" s="25"/>
      <c r="F14" s="22">
        <v>40408</v>
      </c>
      <c r="G14" s="25" t="s">
        <v>19</v>
      </c>
      <c r="H14" s="25" t="s">
        <v>30</v>
      </c>
      <c r="I14" s="26">
        <v>200</v>
      </c>
      <c r="J14" s="26"/>
      <c r="K14" s="26">
        <f>IF(ISBLANK(MyTransactions1[[#This Row],[Withdrawal]]),K13+MyTransactions1[[#This Row],[Deposit]],K13-MyTransactions1[[#This Row],[Withdrawal]])</f>
        <v>2779.71</v>
      </c>
    </row>
    <row r="15" spans="2:11" x14ac:dyDescent="0.3">
      <c r="B15" s="29" t="s">
        <v>18</v>
      </c>
      <c r="C15" s="29"/>
      <c r="D15" s="6"/>
      <c r="E15" s="25">
        <v>2253</v>
      </c>
      <c r="F15" s="22">
        <v>40410</v>
      </c>
      <c r="G15" s="25" t="s">
        <v>20</v>
      </c>
      <c r="H15" s="25" t="s">
        <v>8</v>
      </c>
      <c r="I15" s="26">
        <v>48.87</v>
      </c>
      <c r="J15" s="26"/>
      <c r="K15" s="26">
        <f>IF(ISBLANK(MyTransactions1[[#This Row],[Withdrawal]]),K14+MyTransactions1[[#This Row],[Deposit]],K14-MyTransactions1[[#This Row],[Withdrawal]])</f>
        <v>2730.84</v>
      </c>
    </row>
    <row r="16" spans="2:11" x14ac:dyDescent="0.3">
      <c r="B16" s="6" t="s">
        <v>4</v>
      </c>
      <c r="C16" s="10" t="s">
        <v>0</v>
      </c>
      <c r="D16" s="6"/>
      <c r="E16" s="4" t="s">
        <v>17</v>
      </c>
      <c r="F16" s="4"/>
      <c r="G16" s="4"/>
      <c r="H16" s="4"/>
      <c r="I16" s="5">
        <f>SUBTOTAL(109,MyTransactions1[Withdrawal])</f>
        <v>2551.71</v>
      </c>
      <c r="J16" s="5">
        <f>SUBTOTAL(109,MyTransactions1[Deposit])</f>
        <v>5282.55</v>
      </c>
      <c r="K16" s="5">
        <f>MyTransactions1[[#Totals],[Deposit]]-MyTransactions1[[#Totals],[Withdrawal]]</f>
        <v>2730.84</v>
      </c>
    </row>
    <row r="17" spans="2:11" x14ac:dyDescent="0.3">
      <c r="B17" s="6" t="s">
        <v>11</v>
      </c>
      <c r="C17" s="14">
        <f>SUMIF(MyTransactions1[Category],"=" &amp;CategoryTable1[[#This Row],[Category]],MyTransactions1[Deposit])</f>
        <v>5282.55</v>
      </c>
      <c r="D17" s="6"/>
      <c r="E17"/>
      <c r="F17"/>
      <c r="G17"/>
      <c r="H17"/>
      <c r="I17"/>
      <c r="J17"/>
      <c r="K17"/>
    </row>
    <row r="18" spans="2:11" x14ac:dyDescent="0.3">
      <c r="B18" s="6" t="s">
        <v>6</v>
      </c>
      <c r="C18" s="14">
        <f>SUMIF(MyTransactions1[Category],"=" &amp;CategoryTable1[[#This Row],[Category]],MyTransactions1[Withdrawal])</f>
        <v>936.48</v>
      </c>
      <c r="D18" s="6"/>
      <c r="E18"/>
      <c r="F18"/>
      <c r="G18"/>
      <c r="H18"/>
      <c r="I18"/>
      <c r="J18"/>
      <c r="K18"/>
    </row>
    <row r="19" spans="2:11" x14ac:dyDescent="0.3">
      <c r="B19" s="6" t="s">
        <v>30</v>
      </c>
      <c r="C19" s="14">
        <f>SUMIF(MyTransactions1[Category],"=" &amp;CategoryTable1[[#This Row],[Category]],MyTransactions1[Withdrawal])</f>
        <v>200</v>
      </c>
      <c r="D19" s="6"/>
      <c r="E19"/>
      <c r="F19"/>
      <c r="G19"/>
      <c r="H19"/>
      <c r="I19"/>
      <c r="J19"/>
      <c r="K19"/>
    </row>
    <row r="20" spans="2:11" x14ac:dyDescent="0.3">
      <c r="B20" s="6" t="s">
        <v>7</v>
      </c>
      <c r="C20" s="14">
        <f>SUMIF(MyTransactions1[Category],"=" &amp;CategoryTable1[[#This Row],[Category]],MyTransactions1[Withdrawal])</f>
        <v>205.61</v>
      </c>
      <c r="D20" s="6"/>
      <c r="E20"/>
      <c r="F20"/>
      <c r="G20"/>
      <c r="H20"/>
      <c r="I20"/>
      <c r="J20"/>
      <c r="K20"/>
    </row>
    <row r="21" spans="2:11" x14ac:dyDescent="0.3">
      <c r="B21" s="6" t="s">
        <v>8</v>
      </c>
      <c r="C21" s="14">
        <f>SUMIF(MyTransactions1[Category],"=" &amp;CategoryTable1[[#This Row],[Category]],MyTransactions1[Withdrawal])</f>
        <v>194.20000000000002</v>
      </c>
      <c r="D21" s="6"/>
      <c r="E21"/>
      <c r="F21"/>
      <c r="G21"/>
      <c r="H21"/>
      <c r="I21"/>
      <c r="J21"/>
      <c r="K21"/>
    </row>
    <row r="22" spans="2:11" x14ac:dyDescent="0.3">
      <c r="B22" s="6" t="s">
        <v>9</v>
      </c>
      <c r="C22" s="14">
        <f>SUMIF(MyTransactions1[Category],"=" &amp;CategoryTable1[[#This Row],[Category]],MyTransactions1[Withdrawal])</f>
        <v>0</v>
      </c>
      <c r="E22"/>
      <c r="F22"/>
      <c r="G22"/>
      <c r="H22"/>
      <c r="I22"/>
      <c r="J22"/>
      <c r="K22"/>
    </row>
    <row r="23" spans="2:11" x14ac:dyDescent="0.3">
      <c r="B23" s="6" t="s">
        <v>10</v>
      </c>
      <c r="C23" s="14">
        <f>SUMIF(MyTransactions1[Category],"=" &amp;CategoryTable1[[#This Row],[Category]],MyTransactions1[Withdrawal])</f>
        <v>961.77</v>
      </c>
      <c r="D23" s="3"/>
      <c r="E23"/>
      <c r="F23"/>
      <c r="G23"/>
      <c r="H23"/>
      <c r="I23"/>
      <c r="J23"/>
      <c r="K23"/>
    </row>
    <row r="24" spans="2:11" customFormat="1" ht="12.75" x14ac:dyDescent="0.2">
      <c r="B24" s="6" t="s">
        <v>14</v>
      </c>
      <c r="C24" s="14">
        <f>SUMIF(MyTransactions1[Category],"=" &amp;CategoryTable1[[#This Row],[Category]],MyTransactions1[Withdrawal])</f>
        <v>53.65</v>
      </c>
    </row>
    <row r="25" spans="2:11" customFormat="1" ht="12.75" x14ac:dyDescent="0.2"/>
    <row r="26" spans="2:11" customFormat="1" ht="12.75" x14ac:dyDescent="0.2"/>
    <row r="27" spans="2:11" customFormat="1" ht="12.75" x14ac:dyDescent="0.2"/>
    <row r="28" spans="2:11" customFormat="1" ht="12.75" x14ac:dyDescent="0.2"/>
    <row r="29" spans="2:11" customFormat="1" ht="12.75" x14ac:dyDescent="0.2"/>
    <row r="30" spans="2:11" customFormat="1" ht="12.75" x14ac:dyDescent="0.2"/>
    <row r="31" spans="2:11" customFormat="1" ht="12.75" x14ac:dyDescent="0.2"/>
    <row r="32" spans="2:11" customFormat="1" ht="12.75" x14ac:dyDescent="0.2"/>
    <row r="33" customFormat="1" ht="12.75" x14ac:dyDescent="0.2"/>
    <row r="34" customFormat="1" ht="12.75" x14ac:dyDescent="0.2"/>
    <row r="35" customFormat="1" ht="12.75" x14ac:dyDescent="0.2"/>
    <row r="36" customFormat="1" ht="12.75" x14ac:dyDescent="0.2"/>
    <row r="37" customFormat="1" ht="12.75" x14ac:dyDescent="0.2"/>
    <row r="38" customFormat="1" ht="12.75" x14ac:dyDescent="0.2"/>
    <row r="39" customFormat="1" ht="12.75" x14ac:dyDescent="0.2"/>
    <row r="40" customFormat="1" ht="12.75" x14ac:dyDescent="0.2"/>
    <row r="41" customFormat="1" ht="12.75" x14ac:dyDescent="0.2"/>
    <row r="42" customFormat="1" ht="12.75" x14ac:dyDescent="0.2"/>
    <row r="43" customFormat="1" ht="12.75" x14ac:dyDescent="0.2"/>
    <row r="44" customFormat="1" ht="12.75" x14ac:dyDescent="0.2"/>
    <row r="45" customFormat="1" ht="12.75" x14ac:dyDescent="0.2"/>
    <row r="46" customFormat="1" ht="12.75" x14ac:dyDescent="0.2"/>
    <row r="47" customFormat="1" ht="12.75" x14ac:dyDescent="0.2"/>
    <row r="48"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customFormat="1" ht="12.75" x14ac:dyDescent="0.2"/>
    <row r="226" customFormat="1" ht="12.75" x14ac:dyDescent="0.2"/>
    <row r="227" customFormat="1" ht="12.75" x14ac:dyDescent="0.2"/>
    <row r="228" customFormat="1" ht="12.75" x14ac:dyDescent="0.2"/>
    <row r="229" customFormat="1" ht="12.75" x14ac:dyDescent="0.2"/>
    <row r="230" customFormat="1" ht="12.75" x14ac:dyDescent="0.2"/>
    <row r="231" customFormat="1" ht="12.75" x14ac:dyDescent="0.2"/>
    <row r="232" customFormat="1" ht="12.75" x14ac:dyDescent="0.2"/>
    <row r="233" customFormat="1" ht="12.75" x14ac:dyDescent="0.2"/>
    <row r="234" customFormat="1" ht="12.75" x14ac:dyDescent="0.2"/>
    <row r="235" customFormat="1" ht="12.75" x14ac:dyDescent="0.2"/>
    <row r="236" customFormat="1" ht="12.75" x14ac:dyDescent="0.2"/>
    <row r="237" customFormat="1" ht="12.75" x14ac:dyDescent="0.2"/>
    <row r="238" customFormat="1" ht="12.75" x14ac:dyDescent="0.2"/>
    <row r="239" customFormat="1" ht="12.75" x14ac:dyDescent="0.2"/>
    <row r="240" customFormat="1" ht="12.75" x14ac:dyDescent="0.2"/>
    <row r="241" customFormat="1" ht="12.75"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customFormat="1" ht="12.75" x14ac:dyDescent="0.2"/>
    <row r="306" customFormat="1" ht="12.75" x14ac:dyDescent="0.2"/>
    <row r="307" customFormat="1" ht="12.75" x14ac:dyDescent="0.2"/>
    <row r="308" customFormat="1" ht="12.75" x14ac:dyDescent="0.2"/>
    <row r="309" customFormat="1" ht="12.75" x14ac:dyDescent="0.2"/>
    <row r="310" customFormat="1" ht="12.75" x14ac:dyDescent="0.2"/>
    <row r="311" customFormat="1" ht="12.75" x14ac:dyDescent="0.2"/>
    <row r="312" customFormat="1" ht="12.75" x14ac:dyDescent="0.2"/>
    <row r="313" customFormat="1" ht="12.75" x14ac:dyDescent="0.2"/>
    <row r="314" customFormat="1" ht="12.75" x14ac:dyDescent="0.2"/>
    <row r="315" customFormat="1" ht="12.75" x14ac:dyDescent="0.2"/>
    <row r="316" customFormat="1" ht="12.75" x14ac:dyDescent="0.2"/>
    <row r="317" customFormat="1" ht="12.75" x14ac:dyDescent="0.2"/>
    <row r="318" customFormat="1" ht="12.75" x14ac:dyDescent="0.2"/>
    <row r="319" customFormat="1" ht="12.75" x14ac:dyDescent="0.2"/>
    <row r="320" customFormat="1" ht="12.75" x14ac:dyDescent="0.2"/>
    <row r="321" customFormat="1" ht="12.75" x14ac:dyDescent="0.2"/>
    <row r="322" customFormat="1" ht="12.75" x14ac:dyDescent="0.2"/>
    <row r="323" customFormat="1" ht="12.75" x14ac:dyDescent="0.2"/>
    <row r="324" customFormat="1" ht="12.75" x14ac:dyDescent="0.2"/>
    <row r="325" customFormat="1" ht="12.75" x14ac:dyDescent="0.2"/>
    <row r="326" customFormat="1" ht="12.75" x14ac:dyDescent="0.2"/>
    <row r="327" customFormat="1" ht="12.75" x14ac:dyDescent="0.2"/>
    <row r="328" customFormat="1" ht="12.75" x14ac:dyDescent="0.2"/>
    <row r="329" customFormat="1" ht="12.75" x14ac:dyDescent="0.2"/>
    <row r="330" customFormat="1" ht="12.75" x14ac:dyDescent="0.2"/>
    <row r="331" customFormat="1" ht="12.75" x14ac:dyDescent="0.2"/>
    <row r="332" customFormat="1" ht="12.75" x14ac:dyDescent="0.2"/>
    <row r="333" customFormat="1" ht="12.75" x14ac:dyDescent="0.2"/>
    <row r="334" customFormat="1" ht="12.75" x14ac:dyDescent="0.2"/>
    <row r="335" customFormat="1" ht="12.75" x14ac:dyDescent="0.2"/>
    <row r="336" customFormat="1" ht="12.75" x14ac:dyDescent="0.2"/>
    <row r="337" customFormat="1" ht="12.75" x14ac:dyDescent="0.2"/>
    <row r="338" customFormat="1" ht="12.75" x14ac:dyDescent="0.2"/>
    <row r="339" customFormat="1" ht="12.75" x14ac:dyDescent="0.2"/>
    <row r="340" customFormat="1" ht="12.75" x14ac:dyDescent="0.2"/>
    <row r="341" customFormat="1" ht="12.75" x14ac:dyDescent="0.2"/>
    <row r="342" customFormat="1" ht="12.75" x14ac:dyDescent="0.2"/>
    <row r="343" customFormat="1" ht="12.75" x14ac:dyDescent="0.2"/>
    <row r="344" customFormat="1" ht="12.75" x14ac:dyDescent="0.2"/>
    <row r="345" customFormat="1" ht="12.75" x14ac:dyDescent="0.2"/>
    <row r="346" customFormat="1" ht="12.75" x14ac:dyDescent="0.2"/>
    <row r="347" customFormat="1" ht="12.75" x14ac:dyDescent="0.2"/>
    <row r="348" customFormat="1" ht="12.75" x14ac:dyDescent="0.2"/>
    <row r="349" customFormat="1" ht="12.75" x14ac:dyDescent="0.2"/>
    <row r="350" customFormat="1" ht="12.75" x14ac:dyDescent="0.2"/>
    <row r="351" customFormat="1" ht="12.75" x14ac:dyDescent="0.2"/>
    <row r="352" customFormat="1" ht="12.75" x14ac:dyDescent="0.2"/>
    <row r="353" customFormat="1" ht="12.75" x14ac:dyDescent="0.2"/>
    <row r="354" customFormat="1" ht="12.75" x14ac:dyDescent="0.2"/>
    <row r="355" customFormat="1" ht="12.75" x14ac:dyDescent="0.2"/>
    <row r="356" customFormat="1" ht="12.75" x14ac:dyDescent="0.2"/>
    <row r="357" customFormat="1" ht="12.75" x14ac:dyDescent="0.2"/>
    <row r="358" customFormat="1" ht="12.75" x14ac:dyDescent="0.2"/>
    <row r="359" customFormat="1" ht="12.75" x14ac:dyDescent="0.2"/>
    <row r="360" customFormat="1" ht="12.75" x14ac:dyDescent="0.2"/>
    <row r="361" customFormat="1" ht="12.75" x14ac:dyDescent="0.2"/>
    <row r="362" customFormat="1" ht="12.75" x14ac:dyDescent="0.2"/>
    <row r="363" customFormat="1" ht="12.75" x14ac:dyDescent="0.2"/>
    <row r="364" customFormat="1" ht="12.75" x14ac:dyDescent="0.2"/>
    <row r="365" customFormat="1" ht="12.75" x14ac:dyDescent="0.2"/>
    <row r="366" customFormat="1" ht="12.75" x14ac:dyDescent="0.2"/>
    <row r="367" customFormat="1" ht="12.75" x14ac:dyDescent="0.2"/>
    <row r="368" customFormat="1" ht="12.75" x14ac:dyDescent="0.2"/>
    <row r="369" customFormat="1" ht="12.75" x14ac:dyDescent="0.2"/>
    <row r="370" customFormat="1" ht="12.75" x14ac:dyDescent="0.2"/>
    <row r="371" customFormat="1" ht="12.75" x14ac:dyDescent="0.2"/>
    <row r="372" customFormat="1" ht="12.75" x14ac:dyDescent="0.2"/>
    <row r="373" customFormat="1" ht="12.75" x14ac:dyDescent="0.2"/>
    <row r="374" customFormat="1" ht="12.75" x14ac:dyDescent="0.2"/>
    <row r="375" customFormat="1" ht="12.75" x14ac:dyDescent="0.2"/>
    <row r="376" customFormat="1" ht="12.75" x14ac:dyDescent="0.2"/>
    <row r="377" customFormat="1" ht="12.75" x14ac:dyDescent="0.2"/>
    <row r="378" customFormat="1" ht="12.75" x14ac:dyDescent="0.2"/>
    <row r="379" customFormat="1" ht="12.75" x14ac:dyDescent="0.2"/>
    <row r="380" customFormat="1" ht="12.75" x14ac:dyDescent="0.2"/>
    <row r="381" customFormat="1" ht="12.75" x14ac:dyDescent="0.2"/>
    <row r="382" customFormat="1" ht="12.75" x14ac:dyDescent="0.2"/>
    <row r="383" customFormat="1" ht="12.75" x14ac:dyDescent="0.2"/>
    <row r="384" customFormat="1" ht="12.75" x14ac:dyDescent="0.2"/>
    <row r="385" customFormat="1" ht="12.75" x14ac:dyDescent="0.2"/>
    <row r="386" customFormat="1" ht="12.75" x14ac:dyDescent="0.2"/>
    <row r="387" customFormat="1" ht="12.75" x14ac:dyDescent="0.2"/>
    <row r="388" customFormat="1" ht="12.75" x14ac:dyDescent="0.2"/>
    <row r="389" customFormat="1" ht="12.75" x14ac:dyDescent="0.2"/>
    <row r="390" customFormat="1" ht="12.75" x14ac:dyDescent="0.2"/>
    <row r="391" customFormat="1" ht="12.75" x14ac:dyDescent="0.2"/>
    <row r="392" customFormat="1" ht="12.75" x14ac:dyDescent="0.2"/>
    <row r="393" customFormat="1" ht="12.75" x14ac:dyDescent="0.2"/>
    <row r="394" customFormat="1" ht="12.75" x14ac:dyDescent="0.2"/>
    <row r="395" customFormat="1" ht="12.75" x14ac:dyDescent="0.2"/>
    <row r="396" customFormat="1" ht="12.75" x14ac:dyDescent="0.2"/>
    <row r="397" customFormat="1" ht="12.75" x14ac:dyDescent="0.2"/>
    <row r="398" customFormat="1" ht="12.75" x14ac:dyDescent="0.2"/>
    <row r="399" customFormat="1" ht="12.75" x14ac:dyDescent="0.2"/>
    <row r="400" customFormat="1" ht="12.75" x14ac:dyDescent="0.2"/>
    <row r="401" spans="5:11" customFormat="1" ht="12.75" x14ac:dyDescent="0.2"/>
    <row r="402" spans="5:11" customFormat="1" ht="12.75" x14ac:dyDescent="0.2"/>
    <row r="403" spans="5:11" customFormat="1" ht="12.75" x14ac:dyDescent="0.2"/>
    <row r="404" spans="5:11" customFormat="1" ht="12.75" x14ac:dyDescent="0.2"/>
    <row r="405" spans="5:11" customFormat="1" ht="12.75" x14ac:dyDescent="0.2"/>
    <row r="406" spans="5:11" customFormat="1" ht="12.75" x14ac:dyDescent="0.2"/>
    <row r="407" spans="5:11" customFormat="1" ht="12.75" x14ac:dyDescent="0.2"/>
    <row r="408" spans="5:11" customFormat="1" ht="12.75" x14ac:dyDescent="0.2"/>
    <row r="409" spans="5:11" customFormat="1" ht="12.75" x14ac:dyDescent="0.2"/>
    <row r="410" spans="5:11" customFormat="1" ht="12.75" x14ac:dyDescent="0.2"/>
    <row r="411" spans="5:11" customFormat="1" ht="12.75" x14ac:dyDescent="0.2"/>
    <row r="412" spans="5:11" customFormat="1" x14ac:dyDescent="0.3">
      <c r="E412" s="1"/>
      <c r="F412" s="1"/>
      <c r="G412" s="1"/>
      <c r="H412" s="1"/>
      <c r="I412" s="1"/>
      <c r="J412" s="1"/>
      <c r="K412" s="1"/>
    </row>
    <row r="413" spans="5:11" customFormat="1" x14ac:dyDescent="0.3">
      <c r="E413" s="1"/>
      <c r="F413" s="1"/>
      <c r="G413" s="1"/>
      <c r="H413" s="1"/>
      <c r="I413" s="1"/>
      <c r="J413" s="1"/>
      <c r="K413" s="1"/>
    </row>
    <row r="414" spans="5:11" customFormat="1" x14ac:dyDescent="0.3">
      <c r="E414" s="1"/>
      <c r="F414" s="1"/>
      <c r="G414" s="1"/>
      <c r="H414" s="1"/>
      <c r="I414" s="1"/>
      <c r="J414" s="1"/>
      <c r="K414" s="1"/>
    </row>
    <row r="415" spans="5:11" customFormat="1" x14ac:dyDescent="0.3">
      <c r="E415" s="1"/>
      <c r="F415" s="1"/>
      <c r="G415" s="1"/>
      <c r="H415" s="1"/>
      <c r="I415" s="1"/>
      <c r="J415" s="1"/>
      <c r="K415" s="1"/>
    </row>
    <row r="416" spans="5:11" customFormat="1" x14ac:dyDescent="0.3">
      <c r="E416" s="1"/>
      <c r="F416" s="1"/>
      <c r="G416" s="1"/>
      <c r="H416" s="1"/>
      <c r="I416" s="1"/>
      <c r="J416" s="1"/>
      <c r="K416" s="1"/>
    </row>
    <row r="417" spans="2:11" customFormat="1" x14ac:dyDescent="0.3">
      <c r="E417" s="1"/>
      <c r="F417" s="1"/>
      <c r="G417" s="1"/>
      <c r="H417" s="1"/>
      <c r="I417" s="1"/>
      <c r="J417" s="1"/>
      <c r="K417" s="1"/>
    </row>
    <row r="418" spans="2:11" customFormat="1" x14ac:dyDescent="0.3">
      <c r="E418" s="1"/>
      <c r="F418" s="1"/>
      <c r="G418" s="1"/>
      <c r="H418" s="1"/>
      <c r="I418" s="1"/>
      <c r="J418" s="1"/>
      <c r="K418" s="1"/>
    </row>
    <row r="419" spans="2:11" customFormat="1" x14ac:dyDescent="0.3">
      <c r="E419" s="1"/>
      <c r="F419" s="1"/>
      <c r="G419" s="1"/>
      <c r="H419" s="1"/>
      <c r="I419" s="1"/>
      <c r="J419" s="1"/>
      <c r="K419" s="1"/>
    </row>
    <row r="420" spans="2:11" customFormat="1" x14ac:dyDescent="0.3">
      <c r="E420" s="1"/>
      <c r="F420" s="1"/>
      <c r="G420" s="1"/>
      <c r="H420" s="1"/>
      <c r="I420" s="1"/>
      <c r="J420" s="1"/>
      <c r="K420" s="1"/>
    </row>
    <row r="421" spans="2:11" customFormat="1" x14ac:dyDescent="0.3">
      <c r="E421" s="1"/>
      <c r="F421" s="1"/>
      <c r="G421" s="1"/>
      <c r="H421" s="1"/>
      <c r="I421" s="1"/>
      <c r="J421" s="1"/>
      <c r="K421" s="1"/>
    </row>
    <row r="422" spans="2:11" customFormat="1" x14ac:dyDescent="0.3">
      <c r="E422" s="1"/>
      <c r="F422" s="1"/>
      <c r="G422" s="1"/>
      <c r="H422" s="1"/>
      <c r="I422" s="1"/>
      <c r="J422" s="1"/>
      <c r="K422" s="1"/>
    </row>
    <row r="423" spans="2:11" customFormat="1" x14ac:dyDescent="0.3">
      <c r="E423" s="1"/>
      <c r="F423" s="1"/>
      <c r="G423" s="1"/>
      <c r="H423" s="1"/>
      <c r="I423" s="1"/>
      <c r="J423" s="1"/>
      <c r="K423" s="1"/>
    </row>
    <row r="424" spans="2:11" customFormat="1" x14ac:dyDescent="0.3">
      <c r="E424" s="1"/>
      <c r="F424" s="1"/>
      <c r="G424" s="1"/>
      <c r="H424" s="1"/>
      <c r="I424" s="1"/>
      <c r="J424" s="1"/>
      <c r="K424" s="1"/>
    </row>
    <row r="425" spans="2:11" customFormat="1" x14ac:dyDescent="0.3">
      <c r="E425" s="1"/>
      <c r="F425" s="1"/>
      <c r="G425" s="1"/>
      <c r="H425" s="1"/>
      <c r="I425" s="1"/>
      <c r="J425" s="1"/>
      <c r="K425" s="1"/>
    </row>
    <row r="426" spans="2:11" customFormat="1" x14ac:dyDescent="0.3">
      <c r="E426" s="1"/>
      <c r="F426" s="1"/>
      <c r="G426" s="1"/>
      <c r="H426" s="1"/>
      <c r="I426" s="1"/>
      <c r="J426" s="1"/>
      <c r="K426" s="1"/>
    </row>
    <row r="427" spans="2:11" customFormat="1" x14ac:dyDescent="0.3">
      <c r="B427" s="1"/>
      <c r="C427" s="1"/>
      <c r="E427" s="1"/>
      <c r="F427" s="1"/>
      <c r="G427" s="1"/>
      <c r="H427" s="1"/>
      <c r="I427" s="1"/>
      <c r="J427" s="1"/>
      <c r="K427" s="1"/>
    </row>
    <row r="428" spans="2:11" customFormat="1" x14ac:dyDescent="0.3">
      <c r="B428" s="1"/>
      <c r="C428" s="1"/>
      <c r="E428" s="1"/>
      <c r="F428" s="1"/>
      <c r="G428" s="1"/>
      <c r="H428" s="1"/>
      <c r="I428" s="1"/>
      <c r="J428" s="1"/>
      <c r="K428" s="1"/>
    </row>
  </sheetData>
  <mergeCells count="4">
    <mergeCell ref="B1:G1"/>
    <mergeCell ref="B2:G2"/>
    <mergeCell ref="B3:G3"/>
    <mergeCell ref="B15:C15"/>
  </mergeCells>
  <conditionalFormatting sqref="K6:K15">
    <cfRule type="expression" dxfId="40" priority="1">
      <formula>K6&lt;0</formula>
    </cfRule>
  </conditionalFormatting>
  <dataValidations count="1">
    <dataValidation type="list" allowBlank="1" showInputMessage="1" showErrorMessage="1" sqref="H6:H15">
      <formula1>CategoryLookup</formula1>
    </dataValidation>
  </dataValidations>
  <pageMargins left="0.7" right="0.7" top="0.75" bottom="0.75" header="0.3" footer="0.3"/>
  <ignoredErrors>
    <ignoredError sqref="C17:C24 K6" calculatedColumn="1"/>
  </ignoredErrors>
  <drawing r:id="rId1"/>
  <tableParts count="2">
    <tablePart r:id="rId2"/>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Check Register</vt:lpstr>
      <vt:lpstr>How to use this template</vt:lpstr>
      <vt:lpstr>Sample</vt:lpstr>
      <vt:lpstr>Sample!CategoryLookup</vt:lpstr>
      <vt:lpstr>CategoryLookup</vt:lpstr>
      <vt:lpstr>Transaction</vt:lpstr>
      <vt:lpstr>Sample!Transaction3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2014-02-25T09:08:50Z</dcterms:created>
  <dcterms:modified xsi:type="dcterms:W3CDTF">2019-10-25T04:32:10Z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TC024259249991</vt:lpwstr>
  </property>
</Properties>
</file>