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87102361-AC97-4CD5-BC36-5DE4EFE9E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s mileage tracker" sheetId="1" r:id="rId1"/>
  </sheets>
  <definedNames>
    <definedName name="AverageCost">'Gas mileage tracker'!$C$9</definedName>
    <definedName name="AverageCostGallon">'Gas mileage tracker'!$D$9</definedName>
    <definedName name="AverageCostMile">'Gas mileage tracker'!$F$9</definedName>
    <definedName name="AverageGallons">'Gas mileage tracker'!$B$9</definedName>
    <definedName name="AverageMPG">'Gas mileage tracker'!$E$9</definedName>
    <definedName name="ColumnTitle1">GasMileageTracker[[#Headers],[DATE]]</definedName>
    <definedName name="ColumnTitleRegion1..F5.1">'Gas mileage tracker'!$B$8</definedName>
    <definedName name="OdometerStart">'Gas mileage tracker'!$C$8</definedName>
    <definedName name="_xlnm.Print_Titles" localSheetId="0">'Gas mileage tracker'!$11:$11</definedName>
    <definedName name="RowTitleRegion1..H5">'Gas mileage tracker'!$G$8</definedName>
    <definedName name="TripMiles">'Gas mileage tracker'!$H$8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H12" i="1" l="1"/>
  <c r="H13" i="1"/>
  <c r="H14" i="1"/>
  <c r="H16" i="1"/>
  <c r="H17" i="1"/>
  <c r="H18" i="1"/>
  <c r="H19" i="1"/>
  <c r="H20" i="1"/>
  <c r="F12" i="1"/>
  <c r="F13" i="1"/>
  <c r="F14" i="1"/>
  <c r="F16" i="1"/>
  <c r="F17" i="1"/>
  <c r="F18" i="1"/>
  <c r="F19" i="1"/>
  <c r="F20" i="1"/>
  <c r="G20" i="1"/>
  <c r="G19" i="1"/>
  <c r="G18" i="1"/>
  <c r="G17" i="1"/>
  <c r="G16" i="1"/>
  <c r="G14" i="1"/>
  <c r="G13" i="1"/>
  <c r="G12" i="1"/>
  <c r="G22" i="1" s="1"/>
  <c r="B9" i="1"/>
  <c r="C9" i="1"/>
  <c r="F22" i="1" l="1"/>
  <c r="H22" i="1"/>
  <c r="F9" i="1"/>
  <c r="E9" i="1"/>
  <c r="D9" i="1"/>
  <c r="H9" i="1" l="1"/>
</calcChain>
</file>

<file path=xl/sharedStrings.xml><?xml version="1.0" encoding="utf-8"?>
<sst xmlns="http://schemas.openxmlformats.org/spreadsheetml/2006/main" count="21" uniqueCount="19">
  <si>
    <t>Remember to reset your trip meter each time you get gas!</t>
  </si>
  <si>
    <t>AVERAGES</t>
  </si>
  <si>
    <t>TRIP ESTIMATOR TOOL</t>
  </si>
  <si>
    <t>Gallons</t>
  </si>
  <si>
    <t>Cost</t>
  </si>
  <si>
    <t>Cost/Gallon</t>
  </si>
  <si>
    <t>MPG</t>
  </si>
  <si>
    <t>Cost/Mile</t>
  </si>
  <si>
    <t>Trip miles:</t>
  </si>
  <si>
    <t>Trip cost:</t>
  </si>
  <si>
    <t>DATE</t>
  </si>
  <si>
    <t>TRIP METER</t>
  </si>
  <si>
    <t>TOTAL GALLONS</t>
  </si>
  <si>
    <t>TOTAL FUEL COST</t>
  </si>
  <si>
    <t>COST/GALLON</t>
  </si>
  <si>
    <t>MILES/GALLON</t>
  </si>
  <si>
    <t>COST/MILE</t>
  </si>
  <si>
    <t>Date</t>
  </si>
  <si>
    <t>GAS MILEAGE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</si>
</sst>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164" formatCode="&quot;$&quot;#,##0.00"/>
    <numFmt numFmtId="165" formatCode="0.0"/>
  </numFmts>
  <fonts count="26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4"/>
      <color theme="0"/>
      <name val="Tahoma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Tahoma"/>
      <family val="2"/>
      <scheme val="major"/>
    </font>
    <font>
      <b/>
      <sz val="72"/>
      <color theme="7"/>
      <name val="Century Gothic"/>
      <family val="2"/>
    </font>
    <font>
      <sz val="11"/>
      <color theme="1" tint="0.14996795556505021"/>
      <name val="Century Gothic"/>
      <family val="2"/>
    </font>
    <font>
      <sz val="11"/>
      <color theme="3"/>
      <name val="Century Gothic"/>
      <family val="2"/>
    </font>
    <font>
      <sz val="11"/>
      <color theme="0" tint="-0.34998626667073579"/>
      <name val="Century Gothic"/>
      <family val="2"/>
    </font>
    <font>
      <b/>
      <sz val="14"/>
      <color theme="0"/>
      <name val="Century Gothic"/>
      <family val="2"/>
    </font>
    <font>
      <sz val="11"/>
      <color theme="3" tint="-0.249977111117893"/>
      <name val="Century Gothic"/>
      <family val="2"/>
    </font>
    <font>
      <b/>
      <sz val="36"/>
      <color theme="7"/>
      <name val="Century Gothic"/>
      <family val="2"/>
    </font>
    <font>
      <b/>
      <sz val="11"/>
      <color theme="1" tint="0.14996795556505021"/>
      <name val="Century Gothic"/>
      <family val="2"/>
    </font>
    <font>
      <sz val="12"/>
      <color theme="0"/>
      <name val="Century Gothic"/>
      <family val="2"/>
    </font>
    <font>
      <sz val="12"/>
      <color rgb="FF252525"/>
      <name val="Century Gothic"/>
      <family val="2"/>
    </font>
    <font>
      <b/>
      <sz val="15"/>
      <color rgb="FF252525"/>
      <name val="Century Gothic"/>
      <family val="2"/>
    </font>
    <font>
      <b/>
      <sz val="15"/>
      <color theme="7"/>
      <name val="Century Gothic"/>
      <family val="2"/>
    </font>
    <font>
      <b/>
      <sz val="12"/>
      <color theme="1" tint="0.14996795556505021"/>
      <name val="Century Gothic"/>
      <family val="2"/>
    </font>
    <font>
      <b/>
      <sz val="11"/>
      <color rgb="FF252525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18D499"/>
        <bgColor indexed="64"/>
      </patternFill>
    </fill>
    <fill>
      <patternFill patternType="solid">
        <fgColor rgb="FFE4E4E4"/>
        <bgColor indexed="64"/>
      </patternFill>
    </fill>
  </fills>
  <borders count="10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  <border>
      <left/>
      <right/>
      <top/>
      <bottom style="double">
        <color rgb="FF58595B"/>
      </bottom>
      <diagonal/>
    </border>
    <border>
      <left style="thin">
        <color rgb="FF58595B"/>
      </left>
      <right style="thin">
        <color rgb="FF58595B"/>
      </right>
      <top style="double">
        <color rgb="FF58595B"/>
      </top>
      <bottom style="thin">
        <color rgb="FF58595B"/>
      </bottom>
      <diagonal/>
    </border>
    <border>
      <left style="thin">
        <color rgb="FF58595B"/>
      </left>
      <right style="thin">
        <color rgb="FF58595B"/>
      </right>
      <top style="thin">
        <color rgb="FF58595B"/>
      </top>
      <bottom style="thin">
        <color rgb="FF58595B"/>
      </bottom>
      <diagonal/>
    </border>
    <border>
      <left style="thin">
        <color rgb="FF58595B"/>
      </left>
      <right/>
      <top style="thin">
        <color rgb="FF58595B"/>
      </top>
      <bottom style="thin">
        <color rgb="FF58595B"/>
      </bottom>
      <diagonal/>
    </border>
    <border>
      <left/>
      <right/>
      <top style="thin">
        <color rgb="FF58595B"/>
      </top>
      <bottom style="thin">
        <color rgb="FF58595B"/>
      </bottom>
      <diagonal/>
    </border>
    <border>
      <left/>
      <right style="thin">
        <color rgb="FF58595B"/>
      </right>
      <top style="thin">
        <color rgb="FF58595B"/>
      </top>
      <bottom style="thin">
        <color rgb="FF58595B"/>
      </bottom>
      <diagonal/>
    </border>
    <border>
      <left/>
      <right/>
      <top style="thin">
        <color rgb="FF58595B"/>
      </top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5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4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43">
    <xf numFmtId="0" fontId="0" fillId="3" borderId="0" xfId="0">
      <alignment horizontal="right" vertical="center" indent="2"/>
    </xf>
    <xf numFmtId="0" fontId="12" fillId="0" borderId="0" xfId="1" applyFont="1" applyFill="1" applyAlignment="1">
      <alignment vertical="center"/>
    </xf>
    <xf numFmtId="0" fontId="13" fillId="0" borderId="0" xfId="0" applyFont="1" applyFill="1">
      <alignment horizontal="right" vertical="center" indent="2"/>
    </xf>
    <xf numFmtId="0" fontId="15" fillId="0" borderId="0" xfId="11" applyFont="1" applyFill="1">
      <alignment horizontal="right" vertical="center"/>
    </xf>
    <xf numFmtId="0" fontId="18" fillId="0" borderId="0" xfId="1" applyFont="1" applyFill="1" applyAlignment="1">
      <alignment horizontal="center" vertical="center"/>
    </xf>
    <xf numFmtId="14" fontId="13" fillId="0" borderId="5" xfId="17" applyFont="1" applyFill="1" applyBorder="1" applyAlignment="1">
      <alignment horizontal="center" vertical="center"/>
    </xf>
    <xf numFmtId="165" fontId="17" fillId="0" borderId="5" xfId="4" applyFont="1" applyFill="1" applyBorder="1" applyAlignment="1">
      <alignment horizontal="center" vertical="center"/>
    </xf>
    <xf numFmtId="2" fontId="13" fillId="0" borderId="5" xfId="5" applyFont="1" applyFill="1" applyBorder="1" applyAlignment="1">
      <alignment horizontal="center" vertical="center"/>
    </xf>
    <xf numFmtId="164" fontId="13" fillId="0" borderId="5" xfId="6" applyFont="1" applyFill="1" applyBorder="1" applyAlignment="1">
      <alignment horizontal="center" vertical="center"/>
    </xf>
    <xf numFmtId="14" fontId="13" fillId="0" borderId="5" xfId="17" applyFont="1" applyFill="1" applyBorder="1">
      <alignment horizontal="right" vertical="center" indent="2"/>
    </xf>
    <xf numFmtId="165" fontId="13" fillId="0" borderId="5" xfId="4" applyFont="1" applyFill="1" applyBorder="1">
      <alignment horizontal="right" vertical="center" indent="2"/>
    </xf>
    <xf numFmtId="2" fontId="13" fillId="0" borderId="5" xfId="5" applyFont="1" applyFill="1" applyBorder="1">
      <alignment horizontal="right" vertical="center" indent="2"/>
    </xf>
    <xf numFmtId="164" fontId="13" fillId="0" borderId="5" xfId="6" applyFont="1" applyFill="1" applyBorder="1">
      <alignment horizontal="right" vertical="center" indent="2"/>
    </xf>
    <xf numFmtId="165" fontId="14" fillId="0" borderId="5" xfId="4" applyFont="1" applyFill="1" applyBorder="1">
      <alignment horizontal="right" vertical="center" indent="2"/>
    </xf>
    <xf numFmtId="0" fontId="19" fillId="10" borderId="5" xfId="0" applyFont="1" applyFill="1" applyBorder="1">
      <alignment horizontal="right" vertical="center" indent="2"/>
    </xf>
    <xf numFmtId="0" fontId="20" fillId="10" borderId="3" xfId="9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14" fontId="21" fillId="0" borderId="4" xfId="17" applyFont="1" applyFill="1" applyBorder="1" applyAlignment="1">
      <alignment horizontal="center" vertical="center"/>
    </xf>
    <xf numFmtId="165" fontId="21" fillId="0" borderId="4" xfId="4" applyFont="1" applyFill="1" applyBorder="1" applyAlignment="1">
      <alignment horizontal="center" vertical="center"/>
    </xf>
    <xf numFmtId="2" fontId="21" fillId="0" borderId="4" xfId="5" applyFont="1" applyFill="1" applyBorder="1" applyAlignment="1">
      <alignment horizontal="center" vertical="center"/>
    </xf>
    <xf numFmtId="164" fontId="21" fillId="0" borderId="4" xfId="6" applyFont="1" applyFill="1" applyBorder="1" applyAlignment="1">
      <alignment horizontal="center" vertical="center"/>
    </xf>
    <xf numFmtId="14" fontId="21" fillId="0" borderId="5" xfId="17" applyFont="1" applyFill="1" applyBorder="1" applyAlignment="1">
      <alignment horizontal="center" vertical="center"/>
    </xf>
    <xf numFmtId="165" fontId="21" fillId="0" borderId="5" xfId="4" applyFont="1" applyFill="1" applyBorder="1" applyAlignment="1">
      <alignment horizontal="center" vertical="center"/>
    </xf>
    <xf numFmtId="2" fontId="21" fillId="0" borderId="5" xfId="5" applyFont="1" applyFill="1" applyBorder="1" applyAlignment="1">
      <alignment horizontal="center" vertical="center"/>
    </xf>
    <xf numFmtId="164" fontId="21" fillId="0" borderId="5" xfId="6" applyFont="1" applyFill="1" applyBorder="1" applyAlignment="1">
      <alignment horizontal="center" vertical="center"/>
    </xf>
    <xf numFmtId="3" fontId="22" fillId="0" borderId="8" xfId="12" applyFont="1" applyFill="1" applyBorder="1" applyAlignment="1">
      <alignment horizontal="center" vertical="center"/>
    </xf>
    <xf numFmtId="5" fontId="22" fillId="0" borderId="8" xfId="7" applyFont="1" applyFill="1" applyBorder="1" applyAlignment="1">
      <alignment horizontal="center" vertical="center"/>
    </xf>
    <xf numFmtId="2" fontId="23" fillId="0" borderId="6" xfId="8" applyNumberFormat="1" applyFont="1" applyFill="1" applyBorder="1" applyAlignment="1">
      <alignment horizontal="center" vertical="center"/>
    </xf>
    <xf numFmtId="164" fontId="23" fillId="0" borderId="7" xfId="8" applyNumberFormat="1" applyFont="1" applyFill="1" applyBorder="1" applyAlignment="1">
      <alignment horizontal="center" vertical="center"/>
    </xf>
    <xf numFmtId="1" fontId="23" fillId="0" borderId="7" xfId="3" applyFont="1" applyFill="1" applyBorder="1" applyAlignment="1">
      <alignment horizontal="center" vertical="center"/>
    </xf>
    <xf numFmtId="164" fontId="23" fillId="0" borderId="7" xfId="6" applyFont="1" applyFill="1" applyBorder="1" applyAlignment="1">
      <alignment horizontal="center" vertical="center"/>
    </xf>
    <xf numFmtId="165" fontId="24" fillId="10" borderId="5" xfId="0" applyNumberFormat="1" applyFont="1" applyFill="1" applyBorder="1" applyAlignment="1">
      <alignment horizontal="center" vertical="center"/>
    </xf>
    <xf numFmtId="2" fontId="24" fillId="10" borderId="5" xfId="0" applyNumberFormat="1" applyFont="1" applyFill="1" applyBorder="1" applyAlignment="1">
      <alignment horizontal="center" vertical="center"/>
    </xf>
    <xf numFmtId="164" fontId="24" fillId="10" borderId="5" xfId="0" applyNumberFormat="1" applyFont="1" applyFill="1" applyBorder="1" applyAlignment="1">
      <alignment horizontal="center" vertical="center"/>
    </xf>
    <xf numFmtId="0" fontId="16" fillId="10" borderId="6" xfId="16" applyFont="1" applyFill="1" applyBorder="1" applyAlignment="1">
      <alignment horizontal="center" vertical="center"/>
    </xf>
    <xf numFmtId="0" fontId="16" fillId="10" borderId="6" xfId="15" applyFont="1" applyFill="1" applyBorder="1" applyAlignment="1">
      <alignment horizontal="center" vertical="center"/>
    </xf>
    <xf numFmtId="0" fontId="16" fillId="10" borderId="7" xfId="14" applyFont="1" applyFill="1" applyBorder="1" applyAlignment="1">
      <alignment horizontal="center" vertical="center"/>
    </xf>
    <xf numFmtId="0" fontId="16" fillId="10" borderId="7" xfId="13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10" borderId="5" xfId="2" applyFont="1" applyFill="1" applyBorder="1" applyAlignment="1">
      <alignment horizontal="left" vertical="center" indent="1"/>
    </xf>
    <xf numFmtId="0" fontId="18" fillId="11" borderId="0" xfId="1" applyFont="1" applyFill="1" applyAlignment="1">
      <alignment horizontal="center" vertical="center"/>
    </xf>
    <xf numFmtId="0" fontId="25" fillId="0" borderId="0" xfId="11" applyFont="1" applyFill="1" applyAlignment="1">
      <alignment horizontal="center" vertical="center"/>
    </xf>
  </cellXfs>
  <cellStyles count="18">
    <cellStyle name="Accent1" xfId="13" builtinId="29" customBuiltin="1"/>
    <cellStyle name="Accent2" xfId="14" builtinId="3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e" xfId="17" xr:uid="{00000000-0005-0000-0000-000006000000}"/>
    <cellStyle name="Explanatory Text" xfId="11" builtinId="53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9" builtinId="19" customBuiltin="1"/>
    <cellStyle name="Left Border" xfId="15" xr:uid="{00000000-0005-0000-0000-00000C000000}"/>
    <cellStyle name="Normal" xfId="0" builtinId="0" customBuiltin="1"/>
    <cellStyle name="Output" xfId="10" builtinId="21" customBuiltin="1"/>
    <cellStyle name="Title" xfId="1" builtinId="15" customBuiltin="1"/>
    <cellStyle name="Total" xfId="12" builtinId="25" customBuiltin="1"/>
    <cellStyle name="Trip" xfId="16" xr:uid="{00000000-0005-0000-0000-000011000000}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679555650502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rgb="FF18D49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8595B"/>
        </left>
        <right style="thin">
          <color rgb="FF58595B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58595B"/>
        </left>
        <right style="thin">
          <color rgb="FF58595B"/>
        </right>
        <top style="thin">
          <color rgb="FF58595B"/>
        </top>
        <bottom style="thin">
          <color rgb="FF58595B"/>
        </bottom>
        <vertical style="thin">
          <color rgb="FF58595B"/>
        </vertical>
        <horizontal style="thin">
          <color rgb="FF58595B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6795556505021"/>
        <name val="Century Gothic"/>
        <family val="2"/>
        <scheme val="none"/>
      </font>
      <numFmt numFmtId="165" formatCode="0.0"/>
      <fill>
        <patternFill patternType="solid">
          <fgColor indexed="64"/>
          <bgColor rgb="FF18D49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8595B"/>
        </left>
        <right style="thin">
          <color rgb="FF58595B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3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58595B"/>
        </left>
        <right style="thin">
          <color rgb="FF58595B"/>
        </right>
        <top style="thin">
          <color rgb="FF58595B"/>
        </top>
        <bottom style="thin">
          <color rgb="FF58595B"/>
        </bottom>
        <vertical style="thin">
          <color rgb="FF58595B"/>
        </vertical>
        <horizontal style="thin">
          <color rgb="FF58595B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679555650502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rgb="FF18D49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8595B"/>
        </left>
        <right style="thin">
          <color rgb="FF58595B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58595B"/>
        </left>
        <right style="thin">
          <color rgb="FF58595B"/>
        </right>
        <top style="thin">
          <color rgb="FF58595B"/>
        </top>
        <bottom style="thin">
          <color rgb="FF58595B"/>
        </bottom>
        <vertical style="thin">
          <color rgb="FF58595B"/>
        </vertical>
        <horizontal style="thin">
          <color rgb="FF58595B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679555650502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rgb="FF18D49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8595B"/>
        </left>
        <right style="thin">
          <color rgb="FF58595B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58595B"/>
        </left>
        <right style="thin">
          <color rgb="FF58595B"/>
        </right>
        <top style="thin">
          <color rgb="FF58595B"/>
        </top>
        <bottom style="thin">
          <color rgb="FF58595B"/>
        </bottom>
        <vertical style="thin">
          <color rgb="FF58595B"/>
        </vertical>
        <horizontal style="thin">
          <color rgb="FF58595B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6795556505021"/>
        <name val="Century Gothic"/>
        <family val="2"/>
        <scheme val="none"/>
      </font>
      <numFmt numFmtId="2" formatCode="0.00"/>
      <fill>
        <patternFill patternType="solid">
          <fgColor indexed="64"/>
          <bgColor rgb="FF18D49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8595B"/>
        </left>
        <right style="thin">
          <color rgb="FF58595B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58595B"/>
        </left>
        <right style="thin">
          <color rgb="FF58595B"/>
        </right>
        <top style="thin">
          <color rgb="FF58595B"/>
        </top>
        <bottom style="thin">
          <color rgb="FF58595B"/>
        </bottom>
        <vertical style="thin">
          <color rgb="FF58595B"/>
        </vertical>
        <horizontal style="thin">
          <color rgb="FF58595B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6795556505021"/>
        <name val="Century Gothic"/>
        <family val="2"/>
        <scheme val="none"/>
      </font>
      <numFmt numFmtId="165" formatCode="0.0"/>
      <fill>
        <patternFill patternType="solid">
          <fgColor indexed="64"/>
          <bgColor rgb="FF18D49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58595B"/>
        </left>
        <right style="thin">
          <color rgb="FF58595B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58595B"/>
        </left>
        <right style="thin">
          <color rgb="FF58595B"/>
        </right>
        <top style="thin">
          <color rgb="FF58595B"/>
        </top>
        <bottom style="thin">
          <color rgb="FF58595B"/>
        </bottom>
        <vertical style="thin">
          <color rgb="FF58595B"/>
        </vertical>
        <horizontal style="thin">
          <color rgb="FF58595B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entury Gothic"/>
        <family val="2"/>
        <scheme val="none"/>
      </font>
      <fill>
        <patternFill patternType="solid">
          <fgColor indexed="64"/>
          <bgColor rgb="FF18D499"/>
        </patternFill>
      </fill>
      <border diagonalUp="0" diagonalDown="0" outline="0">
        <left style="thin">
          <color rgb="FF58595B"/>
        </left>
        <right style="thin">
          <color rgb="FF58595B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58595B"/>
        </left>
        <right style="thin">
          <color rgb="FF58595B"/>
        </right>
        <top style="thin">
          <color rgb="FF58595B"/>
        </top>
        <bottom style="thin">
          <color rgb="FF58595B"/>
        </bottom>
        <vertical style="thin">
          <color rgb="FF58595B"/>
        </vertical>
        <horizontal style="thin">
          <color rgb="FF58595B"/>
        </horizontal>
      </border>
    </dxf>
    <dxf>
      <font>
        <b/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18D499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rgb="FF58595B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18D499"/>
        </patternFill>
      </fill>
    </dxf>
    <dxf>
      <font>
        <color theme="3"/>
      </font>
    </dxf>
    <dxf>
      <font>
        <color theme="3" tint="-0.24994659260841701"/>
      </font>
    </dxf>
    <dxf>
      <font>
        <color theme="3" tint="-0.24994659260841701"/>
      </font>
      <fill>
        <patternFill patternType="solid">
          <fgColor auto="1"/>
          <bgColor theme="8" tint="0.59996337778862885"/>
        </patternFill>
      </fill>
    </dxf>
    <dxf>
      <font>
        <color theme="3" tint="-0.24994659260841701"/>
      </font>
    </dxf>
    <dxf>
      <font>
        <color theme="0"/>
      </font>
      <fill>
        <patternFill>
          <bgColor theme="3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b/>
        <i val="0"/>
        <color theme="3" tint="-0.24994659260841701"/>
      </font>
      <border>
        <bottom style="thin">
          <color theme="3"/>
        </bottom>
      </border>
    </dxf>
    <dxf>
      <font>
        <b val="0"/>
        <i val="0"/>
        <color theme="3" tint="-0.24994659260841701"/>
      </font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2" defaultTableStyle="Gas Mileage Tracker" defaultPivotStyle="PivotStyleLight16">
    <tableStyle name="Gas Mileage Tracker" pivot="0" count="5" xr9:uid="{00000000-0011-0000-FFFF-FFFF00000000}">
      <tableStyleElement type="wholeTable" dxfId="29"/>
      <tableStyleElement type="headerRow" dxfId="28"/>
      <tableStyleElement type="totalRow" dxfId="27"/>
      <tableStyleElement type="firstRowStripe" dxfId="26"/>
      <tableStyleElement type="secondRowStripe" dxfId="25"/>
    </tableStyle>
    <tableStyle name="TableStyleLight3 2" pivot="0" count="7" xr9:uid="{DBE5B55B-F967-D94C-8350-C91EEDE8CEA3}">
      <tableStyleElement type="wholeTable" dxfId="24"/>
      <tableStyleElement type="headerRow" dxfId="23"/>
      <tableStyleElement type="totalRow" dxfId="22"/>
      <tableStyleElement type="firstColumn" dxfId="21"/>
      <tableStyleElement type="firstRowStripe" dxfId="20"/>
      <tableStyleElement type="secondRowStripe" dxfId="19"/>
      <tableStyleElement type="secondColumnStripe" dxfId="18"/>
    </tableStyle>
  </tableStyles>
  <colors>
    <mruColors>
      <color rgb="FF252525"/>
      <color rgb="FF58595B"/>
      <color rgb="FFE4E4E4"/>
      <color rgb="FF18D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22</xdr:row>
      <xdr:rowOff>190500</xdr:rowOff>
    </xdr:from>
    <xdr:to>
      <xdr:col>1</xdr:col>
      <xdr:colOff>447675</xdr:colOff>
      <xdr:row>24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8921CE-4571-11F4-9E28-48E937EB8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077200"/>
          <a:ext cx="485775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MileageTracker" displayName="GasMileageTracker" ref="B11:H22" totalsRowCount="1" headerRowDxfId="17" dataDxfId="15" totalsRowDxfId="14" headerRowBorderDxfId="16">
  <autoFilter ref="B11:H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E" dataDxfId="13" totalsRowDxfId="12"/>
    <tableColumn id="2" xr3:uid="{00000000-0010-0000-0000-000002000000}" name="TRIP METER" totalsRowFunction="average" dataDxfId="11" totalsRowDxfId="10"/>
    <tableColumn id="8" xr3:uid="{00000000-0010-0000-0000-000008000000}" name="TOTAL GALLONS" totalsRowFunction="average" dataDxfId="9" totalsRowDxfId="8"/>
    <tableColumn id="3" xr3:uid="{00000000-0010-0000-0000-000003000000}" name="TOTAL FUEL COST" totalsRowFunction="average" dataDxfId="7" totalsRowDxfId="6"/>
    <tableColumn id="9" xr3:uid="{00000000-0010-0000-0000-000009000000}" name="COST/GALLON" totalsRowFunction="average" dataDxfId="5" totalsRowDxfId="4">
      <calculatedColumnFormula>IFERROR(IF(AND(GasMileageTracker[[#This Row],[TRIP METER]]&lt;&gt;"", GasMileageTracker[[#This Row],[TOTAL GALLONS]]&lt;&gt;""),GasMileageTracker[[#This Row],[TOTAL FUEL COST]]/GasMileageTracker[[#This Row],[TOTAL GALLONS]],""),"")</calculatedColumnFormula>
    </tableColumn>
    <tableColumn id="7" xr3:uid="{00000000-0010-0000-0000-000007000000}" name="MILES/GALLON" totalsRowFunction="average" dataDxfId="3" totalsRowDxfId="2">
      <calculatedColumnFormula>IFERROR(GasMileageTracker[[#This Row],[TRIP METER]]/GasMileageTracker[[#This Row],[TOTAL GALLONS]],"")</calculatedColumnFormula>
    </tableColumn>
    <tableColumn id="4" xr3:uid="{00000000-0010-0000-0000-000004000000}" name="COST/MILE" totalsRowFunction="average" dataDxfId="1" totalsRowDxfId="0">
      <calculatedColumnFormula>IFERROR(IF(AND(GasMileageTracker[[#This Row],[TOTAL FUEL COST]]&lt;&gt;"",GasMileageTracker[[#This Row],[TRIP METER]]&lt;&gt;""),GasMileageTracker[[#This Row],[TOTAL FUEL COST]]/GasMileageTracker[[#This Row],[TRIP METER]],""),"")</calculatedColumnFormula>
    </tableColumn>
  </tableColumns>
  <tableStyleInfo name="TableStyleLight3 2" showFirstColumn="0" showLastColumn="0" showRowStripes="1" showColumnStripes="0"/>
  <extLst>
    <ext xmlns:x14="http://schemas.microsoft.com/office/spreadsheetml/2009/9/main" uri="{504A1905-F514-4f6f-8877-14C23A59335A}">
      <x14:table altTextSummary="Enter Date, Trip Meter, Total Gallons, and Total Fuel Cost in this table. Cost per Gallon, Miles per Gallon, and Cost per Mil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Custom 60">
      <a:dk1>
        <a:srgbClr val="F2EDD9"/>
      </a:dk1>
      <a:lt1>
        <a:srgbClr val="FFFFFF"/>
      </a:lt1>
      <a:dk2>
        <a:srgbClr val="017653"/>
      </a:dk2>
      <a:lt2>
        <a:srgbClr val="ECECEC"/>
      </a:lt2>
      <a:accent1>
        <a:srgbClr val="F4D777"/>
      </a:accent1>
      <a:accent2>
        <a:srgbClr val="3A7DEE"/>
      </a:accent2>
      <a:accent3>
        <a:srgbClr val="E45731"/>
      </a:accent3>
      <a:accent4>
        <a:srgbClr val="252525"/>
      </a:accent4>
      <a:accent5>
        <a:srgbClr val="6B6D2D"/>
      </a:accent5>
      <a:accent6>
        <a:srgbClr val="D97947"/>
      </a:accent6>
      <a:hlink>
        <a:srgbClr val="E45632"/>
      </a:hlink>
      <a:folHlink>
        <a:srgbClr val="017654"/>
      </a:folHlink>
    </a:clrScheme>
    <a:fontScheme name="Custom 66">
      <a:majorFont>
        <a:latin typeface="Tahom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autoPageBreaks="0"/>
  </sheetPr>
  <dimension ref="B2:J25"/>
  <sheetViews>
    <sheetView showGridLines="0" tabSelected="1" view="pageLayout" zoomScaleNormal="100" workbookViewId="0">
      <selection activeCell="B4" sqref="B4:H4"/>
    </sheetView>
  </sheetViews>
  <sheetFormatPr defaultColWidth="8.85546875" defaultRowHeight="20.25" customHeight="1" x14ac:dyDescent="0.25"/>
  <cols>
    <col min="1" max="1" width="2.7109375" style="2" customWidth="1"/>
    <col min="2" max="8" width="20.85546875" style="2" customWidth="1"/>
    <col min="9" max="9" width="2.7109375" style="2" customWidth="1"/>
    <col min="10" max="16384" width="8.85546875" style="2"/>
  </cols>
  <sheetData>
    <row r="2" spans="2:10" ht="62.25" customHeight="1" x14ac:dyDescent="0.25">
      <c r="B2" s="41" t="s">
        <v>18</v>
      </c>
      <c r="C2" s="41"/>
      <c r="D2" s="41"/>
      <c r="E2" s="41"/>
      <c r="F2" s="41"/>
      <c r="G2" s="41"/>
      <c r="H2" s="41"/>
      <c r="I2" s="1"/>
      <c r="J2" s="1"/>
    </row>
    <row r="3" spans="2:10" ht="21" customHeight="1" x14ac:dyDescent="0.25">
      <c r="B3" s="4"/>
      <c r="C3" s="4"/>
      <c r="D3" s="4"/>
      <c r="E3" s="4"/>
      <c r="F3" s="4"/>
      <c r="G3" s="4"/>
      <c r="H3" s="4"/>
      <c r="I3" s="1"/>
      <c r="J3" s="1"/>
    </row>
    <row r="4" spans="2:10" ht="23.1" customHeight="1" x14ac:dyDescent="0.25">
      <c r="B4" s="42" t="s">
        <v>0</v>
      </c>
      <c r="C4" s="42"/>
      <c r="D4" s="42"/>
      <c r="E4" s="42"/>
      <c r="F4" s="42"/>
      <c r="G4" s="42"/>
      <c r="H4" s="42"/>
    </row>
    <row r="5" spans="2:10" ht="20.25" customHeight="1" x14ac:dyDescent="0.25">
      <c r="B5" s="3"/>
      <c r="C5" s="3"/>
      <c r="D5" s="3"/>
      <c r="E5" s="3"/>
      <c r="F5" s="3"/>
      <c r="G5" s="3"/>
      <c r="H5" s="3"/>
    </row>
    <row r="6" spans="2:10" ht="30" customHeight="1" x14ac:dyDescent="0.25">
      <c r="B6" s="40" t="s">
        <v>1</v>
      </c>
      <c r="C6" s="40"/>
      <c r="D6" s="40"/>
      <c r="E6" s="40"/>
      <c r="F6" s="40"/>
      <c r="G6" s="40" t="s">
        <v>2</v>
      </c>
      <c r="H6" s="40"/>
    </row>
    <row r="8" spans="2:10" ht="37.5" customHeight="1" x14ac:dyDescent="0.25">
      <c r="B8" s="35" t="s">
        <v>3</v>
      </c>
      <c r="C8" s="36" t="s">
        <v>4</v>
      </c>
      <c r="D8" s="37" t="s">
        <v>5</v>
      </c>
      <c r="E8" s="36" t="s">
        <v>6</v>
      </c>
      <c r="F8" s="37" t="s">
        <v>7</v>
      </c>
      <c r="G8" s="34" t="s">
        <v>8</v>
      </c>
      <c r="H8" s="25">
        <v>380</v>
      </c>
    </row>
    <row r="9" spans="2:10" ht="36.75" customHeight="1" x14ac:dyDescent="0.25">
      <c r="B9" s="27">
        <f>IFERROR(AVERAGE(GasMileageTracker[TOTAL GALLONS]),"0.00")</f>
        <v>10</v>
      </c>
      <c r="C9" s="28">
        <f>IFERROR(AVERAGE(GasMileageTracker[TOTAL FUEL COST]),0)</f>
        <v>41.226666666666667</v>
      </c>
      <c r="D9" s="28">
        <f>IFERROR(AVERAGE(GasMileageTracker[COST/GALLON]),0)</f>
        <v>4.1173888888888888</v>
      </c>
      <c r="E9" s="29">
        <f>IFERROR(AVERAGE(GasMileageTracker[MILES/GALLON]),0)</f>
        <v>20.972222222222225</v>
      </c>
      <c r="F9" s="30">
        <f>IFERROR(AVERAGE(GasMileageTracker[COST/MILE]),0)</f>
        <v>0.19822049189864852</v>
      </c>
      <c r="G9" s="34" t="s">
        <v>9</v>
      </c>
      <c r="H9" s="26">
        <f>IFERROR(IF(AverageCostMile&lt;&gt;"",(TripMiles/AverageMPG)*AverageCostGallon,""),0)</f>
        <v>74.603814569536411</v>
      </c>
    </row>
    <row r="11" spans="2:10" ht="30" customHeight="1" thickBot="1" x14ac:dyDescent="0.3">
      <c r="B11" s="15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</row>
    <row r="12" spans="2:10" ht="27" customHeight="1" thickTop="1" x14ac:dyDescent="0.25">
      <c r="B12" s="17" t="s">
        <v>17</v>
      </c>
      <c r="C12" s="18">
        <v>221</v>
      </c>
      <c r="D12" s="19">
        <v>10</v>
      </c>
      <c r="E12" s="20">
        <v>40.78</v>
      </c>
      <c r="F12" s="20">
        <f>IFERROR(IF(AND(GasMileageTracker[[#This Row],[TRIP METER]]&lt;&gt;"", GasMileageTracker[[#This Row],[TOTAL GALLONS]]&lt;&gt;""),GasMileageTracker[[#This Row],[TOTAL FUEL COST]]/GasMileageTracker[[#This Row],[TOTAL GALLONS]],""),"")</f>
        <v>4.0780000000000003</v>
      </c>
      <c r="G12" s="18">
        <f>IFERROR(GasMileageTracker[[#This Row],[TRIP METER]]/GasMileageTracker[[#This Row],[TOTAL GALLONS]],"")</f>
        <v>22.1</v>
      </c>
      <c r="H12" s="20">
        <f>IFERROR(IF(AND(GasMileageTracker[[#This Row],[TOTAL FUEL COST]]&lt;&gt;"",GasMileageTracker[[#This Row],[TRIP METER]]&lt;&gt;""),GasMileageTracker[[#This Row],[TOTAL FUEL COST]]/GasMileageTracker[[#This Row],[TRIP METER]],""),"")</f>
        <v>0.18452488687782806</v>
      </c>
    </row>
    <row r="13" spans="2:10" ht="27" customHeight="1" x14ac:dyDescent="0.25">
      <c r="B13" s="21" t="s">
        <v>17</v>
      </c>
      <c r="C13" s="22">
        <v>219.8</v>
      </c>
      <c r="D13" s="23">
        <v>12</v>
      </c>
      <c r="E13" s="24">
        <v>50.12</v>
      </c>
      <c r="F13" s="24">
        <f>IFERROR(IF(AND(GasMileageTracker[[#This Row],[TRIP METER]]&lt;&gt;"", GasMileageTracker[[#This Row],[TOTAL GALLONS]]&lt;&gt;""),GasMileageTracker[[#This Row],[TOTAL FUEL COST]]/GasMileageTracker[[#This Row],[TOTAL GALLONS]],""),"")</f>
        <v>4.1766666666666667</v>
      </c>
      <c r="G13" s="22">
        <f>IFERROR(GasMileageTracker[[#This Row],[TRIP METER]]/GasMileageTracker[[#This Row],[TOTAL GALLONS]],"")</f>
        <v>18.316666666666666</v>
      </c>
      <c r="H13" s="24">
        <f>IFERROR(IF(AND(GasMileageTracker[[#This Row],[TOTAL FUEL COST]]&lt;&gt;"",GasMileageTracker[[#This Row],[TRIP METER]]&lt;&gt;""),GasMileageTracker[[#This Row],[TOTAL FUEL COST]]/GasMileageTracker[[#This Row],[TRIP METER]],""),"")</f>
        <v>0.22802547770700635</v>
      </c>
    </row>
    <row r="14" spans="2:10" ht="27" customHeight="1" x14ac:dyDescent="0.25">
      <c r="B14" s="21" t="s">
        <v>17</v>
      </c>
      <c r="C14" s="22">
        <v>180</v>
      </c>
      <c r="D14" s="23">
        <v>8</v>
      </c>
      <c r="E14" s="24">
        <v>32.78</v>
      </c>
      <c r="F14" s="24">
        <f>IFERROR(IF(AND(GasMileageTracker[[#This Row],[TRIP METER]]&lt;&gt;"", GasMileageTracker[[#This Row],[TOTAL GALLONS]]&lt;&gt;""),GasMileageTracker[[#This Row],[TOTAL FUEL COST]]/GasMileageTracker[[#This Row],[TOTAL GALLONS]],""),"")</f>
        <v>4.0975000000000001</v>
      </c>
      <c r="G14" s="22">
        <f>IFERROR(GasMileageTracker[[#This Row],[TRIP METER]]/GasMileageTracker[[#This Row],[TOTAL GALLONS]],"")</f>
        <v>22.5</v>
      </c>
      <c r="H14" s="24">
        <f>IFERROR(IF(AND(GasMileageTracker[[#This Row],[TOTAL FUEL COST]]&lt;&gt;"",GasMileageTracker[[#This Row],[TRIP METER]]&lt;&gt;""),GasMileageTracker[[#This Row],[TOTAL FUEL COST]]/GasMileageTracker[[#This Row],[TRIP METER]],""),"")</f>
        <v>0.18211111111111111</v>
      </c>
    </row>
    <row r="15" spans="2:10" ht="27" customHeight="1" x14ac:dyDescent="0.25">
      <c r="B15" s="5"/>
      <c r="C15" s="6"/>
      <c r="D15" s="7"/>
      <c r="E15" s="8"/>
      <c r="F15" s="8"/>
      <c r="G15" s="6"/>
      <c r="H15" s="8"/>
    </row>
    <row r="16" spans="2:10" ht="27" customHeight="1" x14ac:dyDescent="0.25">
      <c r="B16" s="5"/>
      <c r="C16" s="6"/>
      <c r="D16" s="7"/>
      <c r="E16" s="8"/>
      <c r="F16" s="8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6" s="6" t="str">
        <f>IFERROR(GasMileageTracker[[#This Row],[TRIP METER]]/GasMileageTracker[[#This Row],[TOTAL GALLONS]],"")</f>
        <v/>
      </c>
      <c r="H16" s="8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7" spans="2:8" ht="27" customHeight="1" x14ac:dyDescent="0.25">
      <c r="B17" s="5"/>
      <c r="C17" s="6"/>
      <c r="D17" s="7"/>
      <c r="E17" s="8"/>
      <c r="F17" s="8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7" s="6" t="str">
        <f>IFERROR(GasMileageTracker[[#This Row],[TRIP METER]]/GasMileageTracker[[#This Row],[TOTAL GALLONS]],"")</f>
        <v/>
      </c>
      <c r="H17" s="8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8" spans="2:8" ht="27" customHeight="1" x14ac:dyDescent="0.25">
      <c r="B18" s="5"/>
      <c r="C18" s="6"/>
      <c r="D18" s="7"/>
      <c r="E18" s="8"/>
      <c r="F18" s="8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8" s="6" t="str">
        <f>IFERROR(GasMileageTracker[[#This Row],[TRIP METER]]/GasMileageTracker[[#This Row],[TOTAL GALLONS]],"")</f>
        <v/>
      </c>
      <c r="H18" s="8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19" spans="2:8" ht="27" customHeight="1" x14ac:dyDescent="0.25">
      <c r="B19" s="5"/>
      <c r="C19" s="6"/>
      <c r="D19" s="7"/>
      <c r="E19" s="8"/>
      <c r="F19" s="8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19" s="6" t="str">
        <f>IFERROR(GasMileageTracker[[#This Row],[TRIP METER]]/GasMileageTracker[[#This Row],[TOTAL GALLONS]],"")</f>
        <v/>
      </c>
      <c r="H19" s="8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20" spans="2:8" ht="27" customHeight="1" x14ac:dyDescent="0.25">
      <c r="B20" s="5"/>
      <c r="C20" s="6"/>
      <c r="D20" s="7"/>
      <c r="E20" s="8"/>
      <c r="F20" s="8" t="str">
        <f>IFERROR(IF(AND(GasMileageTracker[[#This Row],[TRIP METER]]&lt;&gt;"", GasMileageTracker[[#This Row],[TOTAL GALLONS]]&lt;&gt;""),GasMileageTracker[[#This Row],[TOTAL FUEL COST]]/GasMileageTracker[[#This Row],[TOTAL GALLONS]],""),"")</f>
        <v/>
      </c>
      <c r="G20" s="6" t="str">
        <f>IFERROR(GasMileageTracker[[#This Row],[TRIP METER]]/GasMileageTracker[[#This Row],[TOTAL GALLONS]],"")</f>
        <v/>
      </c>
      <c r="H20" s="8" t="str">
        <f>IFERROR(IF(AND(GasMileageTracker[[#This Row],[TOTAL FUEL COST]]&lt;&gt;"",GasMileageTracker[[#This Row],[TRIP METER]]&lt;&gt;""),GasMileageTracker[[#This Row],[TOTAL FUEL COST]]/GasMileageTracker[[#This Row],[TRIP METER]],""),"")</f>
        <v/>
      </c>
    </row>
    <row r="21" spans="2:8" ht="27" customHeight="1" x14ac:dyDescent="0.25">
      <c r="B21" s="9"/>
      <c r="C21" s="10"/>
      <c r="D21" s="11"/>
      <c r="E21" s="12"/>
      <c r="F21" s="12"/>
      <c r="G21" s="13"/>
      <c r="H21" s="12"/>
    </row>
    <row r="22" spans="2:8" ht="30" customHeight="1" x14ac:dyDescent="0.25">
      <c r="B22" s="14"/>
      <c r="C22" s="31">
        <f>SUBTOTAL(101,GasMileageTracker[TRIP METER])</f>
        <v>206.93333333333331</v>
      </c>
      <c r="D22" s="32">
        <f>SUBTOTAL(101,GasMileageTracker[TOTAL GALLONS])</f>
        <v>10</v>
      </c>
      <c r="E22" s="33">
        <f>SUBTOTAL(101,GasMileageTracker[TOTAL FUEL COST])</f>
        <v>41.226666666666667</v>
      </c>
      <c r="F22" s="33">
        <f>SUBTOTAL(101,GasMileageTracker[COST/GALLON])</f>
        <v>4.1173888888888888</v>
      </c>
      <c r="G22" s="31">
        <f>SUBTOTAL(101,GasMileageTracker[MILES/GALLON])</f>
        <v>20.972222222222225</v>
      </c>
      <c r="H22" s="33">
        <f>SUBTOTAL(101,GasMileageTracker[COST/MILE])</f>
        <v>0.19822049189864852</v>
      </c>
    </row>
    <row r="23" spans="2:8" ht="20.25" customHeight="1" x14ac:dyDescent="0.25">
      <c r="B23" s="38"/>
    </row>
    <row r="24" spans="2:8" ht="20.25" customHeight="1" x14ac:dyDescent="0.25">
      <c r="B24" s="39"/>
    </row>
    <row r="25" spans="2:8" ht="20.25" customHeight="1" x14ac:dyDescent="0.25">
      <c r="B25" s="39"/>
    </row>
  </sheetData>
  <mergeCells count="5">
    <mergeCell ref="B23:B25"/>
    <mergeCell ref="B6:F6"/>
    <mergeCell ref="G6:H6"/>
    <mergeCell ref="B2:H2"/>
    <mergeCell ref="B4:H4"/>
  </mergeCells>
  <dataValidations count="25">
    <dataValidation allowBlank="1" showInputMessage="1" showErrorMessage="1" prompt="Gallons are automatically calculated in cell below" sqref="B8" xr:uid="{00000000-0002-0000-0000-000003000000}"/>
    <dataValidation allowBlank="1" showInputMessage="1" showErrorMessage="1" prompt="Fuel Cost is automatically calculated in cell below" sqref="C8" xr:uid="{00000000-0002-0000-0000-000004000000}"/>
    <dataValidation allowBlank="1" showInputMessage="1" showErrorMessage="1" prompt="Cost per Gallon is automatically calculated in cell below" sqref="D8" xr:uid="{00000000-0002-0000-0000-000005000000}"/>
    <dataValidation allowBlank="1" showInputMessage="1" showErrorMessage="1" prompt="Miles per Gallon is automatically calculated in cell below" sqref="E8" xr:uid="{00000000-0002-0000-0000-000006000000}"/>
    <dataValidation allowBlank="1" showInputMessage="1" showErrorMessage="1" prompt="Cost per Mile is automatically calculated in cell below" sqref="F8" xr:uid="{00000000-0002-0000-0000-000007000000}"/>
    <dataValidation allowBlank="1" showInputMessage="1" showErrorMessage="1" prompt="Cost per Mile is automatically calculated in this cell" sqref="F9" xr:uid="{00000000-0002-0000-0000-000008000000}"/>
    <dataValidation allowBlank="1" showInputMessage="1" showErrorMessage="1" prompt="Gallons are automatically calculated in this cell" sqref="B9" xr:uid="{00000000-0002-0000-0000-000009000000}"/>
    <dataValidation allowBlank="1" showInputMessage="1" showErrorMessage="1" prompt="Fuel Cost is automatically calculated in this cell" sqref="C9" xr:uid="{00000000-0002-0000-0000-00000A000000}"/>
    <dataValidation allowBlank="1" showInputMessage="1" showErrorMessage="1" prompt="Cost per Gallon is automatically calculated in this cell" sqref="D9" xr:uid="{00000000-0002-0000-0000-00000B000000}"/>
    <dataValidation allowBlank="1" showInputMessage="1" showErrorMessage="1" prompt="Miles per Gallon is automatically calculated in this cell" sqref="E9" xr:uid="{00000000-0002-0000-0000-00000C000000}"/>
    <dataValidation allowBlank="1" showInputMessage="1" showErrorMessage="1" prompt="Enter Trip Miles in cell at right" sqref="G8" xr:uid="{00000000-0002-0000-0000-00000D000000}"/>
    <dataValidation allowBlank="1" showInputMessage="1" showErrorMessage="1" prompt="Enter Trip Miles in this cell" sqref="H8" xr:uid="{00000000-0002-0000-0000-00000E000000}"/>
    <dataValidation allowBlank="1" showInputMessage="1" showErrorMessage="1" prompt="Trip Cost is automatically calculated in cell at right" sqref="G9" xr:uid="{00000000-0002-0000-0000-00000F000000}"/>
    <dataValidation allowBlank="1" showInputMessage="1" showErrorMessage="1" prompt="Trip Cost is automatically calculated in this cell" sqref="H9" xr:uid="{00000000-0002-0000-0000-000010000000}"/>
    <dataValidation allowBlank="1" showInputMessage="1" showErrorMessage="1" prompt="Enter Date in this column under this heading" sqref="B11" xr:uid="{00000000-0002-0000-0000-000011000000}"/>
    <dataValidation allowBlank="1" showInputMessage="1" showErrorMessage="1" prompt="Enter Trip Meter in this column under this heading" sqref="C11" xr:uid="{00000000-0002-0000-0000-000012000000}"/>
    <dataValidation allowBlank="1" showInputMessage="1" showErrorMessage="1" prompt="Enter Total Gallons in this column under this heading" sqref="D11" xr:uid="{00000000-0002-0000-0000-000013000000}"/>
    <dataValidation allowBlank="1" showInputMessage="1" showErrorMessage="1" prompt="Enter Total Fuel Cost in this column under this heading" sqref="E11" xr:uid="{00000000-0002-0000-0000-000014000000}"/>
    <dataValidation allowBlank="1" showInputMessage="1" showErrorMessage="1" prompt="Cost per Gallon is automatically calculated in this column under this heading" sqref="F11" xr:uid="{00000000-0002-0000-0000-000015000000}"/>
    <dataValidation allowBlank="1" showInputMessage="1" showErrorMessage="1" prompt="Miles per Gallon is automatically calculated in this column under this heading" sqref="G11" xr:uid="{00000000-0002-0000-0000-000016000000}"/>
    <dataValidation allowBlank="1" showInputMessage="1" showErrorMessage="1" prompt="Cost per Mile is automatically calculated in this column under this heading" sqref="H11" xr:uid="{00000000-0002-0000-0000-000017000000}"/>
    <dataValidation allowBlank="1" showInputMessage="1" showErrorMessage="1" prompt="Enter Trip Miles in cells below to calculate Trip Cost" sqref="G6" xr:uid="{00000000-0002-0000-0000-000018000000}"/>
    <dataValidation allowBlank="1" showInputMessage="1" showErrorMessage="1" prompt="Create a Gas Mileage Tracker workbook to track fuel and trip costs in this worksheet. Enter trip and fuel details in GasMileageTracker table" sqref="A1" xr:uid="{00000000-0002-0000-0000-000000000000}"/>
    <dataValidation allowBlank="1" showInputMessage="1" showErrorMessage="1" prompt="Title of this worksheet is in this cell. Averages are automatically calculated in cells B9 to F10" sqref="B2:B3" xr:uid="{8F211D5E-4A5B-4AD9-8B41-01B35B5899A1}"/>
    <dataValidation allowBlank="1" showInputMessage="1" showErrorMessage="1" prompt="Averages are automatically calculated in cells below. Use Trip Estimator Tool in cells G9 through H10 to calculate Trip Cost" sqref="B6:F6" xr:uid="{8895370F-7F1D-4FDA-BE73-376D5A8EF4EC}"/>
  </dataValidations>
  <printOptions horizontalCentered="1"/>
  <pageMargins left="0.7" right="0.7" top="0.5" bottom="0.5" header="0" footer="0"/>
  <pageSetup scale="80" fitToHeight="0" orientation="landscape" r:id="rId1"/>
  <headerFooter differentFirst="1">
    <oddFooter>&amp;C&amp;K01+000Page &amp;P of &amp;N</oddFooter>
  </headerFooter>
  <ignoredErrors>
    <ignoredError sqref="B9:F9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E7A83D-778C-4D09-9AA0-B59145572879}">
  <ds:schemaRefs>
    <ds:schemaRef ds:uri="http://schemas.microsoft.com/office/2006/metadata/properties"/>
    <ds:schemaRef ds:uri="230e9df3-be65-4c73-a93b-d1236ebd677e"/>
    <ds:schemaRef ds:uri="http://www.w3.org/XML/1998/namespace"/>
    <ds:schemaRef ds:uri="71af3243-3dd4-4a8d-8c0d-dd76da1f02a5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16c05727-aa75-4e4a-9b5f-8a80a1165891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8A73730-44E3-4996-85C2-55BA7558AB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D3BA26-5F0A-46CE-917F-66406F933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TM00000004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Gas mileage tracker</vt:lpstr>
      <vt:lpstr>AverageCost</vt:lpstr>
      <vt:lpstr>AverageCostGallon</vt:lpstr>
      <vt:lpstr>AverageCostMile</vt:lpstr>
      <vt:lpstr>AverageGallons</vt:lpstr>
      <vt:lpstr>AverageMPG</vt:lpstr>
      <vt:lpstr>ColumnTitle1</vt:lpstr>
      <vt:lpstr>ColumnTitleRegion1..F5.1</vt:lpstr>
      <vt:lpstr>OdometerStart</vt:lpstr>
      <vt:lpstr>'Gas mileage tracker'!Print_Titles</vt:lpstr>
      <vt:lpstr>RowTitleRegion1..H5</vt:lpstr>
      <vt:lpstr>TripMiles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2022-12-01T06:36:45Z</dcterms:created>
  <dcterms:modified xsi:type="dcterms:W3CDTF">2023-05-12T06:16:28Z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2023-05-12T06:13:48Z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3b8b6c62-8739-4778-af3c-23fb0379f994</vt:lpwstr>
  </property>
  <property fmtid="{D5CDD505-2E9C-101B-9397-08002B2CF9AE}" pid="9" name="MSIP_Label_defa4170-0d19-0005-0004-bc88714345d2_ContentBits">
    <vt:lpwstr>0</vt:lpwstr>
  </property>
</Properties>
</file>