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codeName="ThisWorkbook"/>
  <xr:revisionPtr revIDLastSave="0" documentId="13_ncr:1_{FB766818-8201-4366-834C-80EA2B08B63F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Dashboard" sheetId="1" r:id="rId1"/>
    <sheet name="Expense Log" sheetId="2" r:id="rId2"/>
    <sheet name="Personal Expenses Data" sheetId="4" state="hidden" r:id="rId3"/>
  </sheets>
  <definedNames>
    <definedName name="_xlnm.Print_Area" localSheetId="0">Dashboard!$A$1:$F$3</definedName>
    <definedName name="_xlnm.Print_Area" localSheetId="1">'Expense Log'!$A$1:$E$24</definedName>
    <definedName name="_xlnm.Print_Titles" localSheetId="1">'Expense Log'!$3:$3</definedName>
    <definedName name="Title2">Expenses[[#Headers],[DATE]]</definedName>
  </definedNames>
  <calcPr calcId="191029"/>
  <pivotCaches>
    <pivotCache cacheId="3" r:id="rId4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2" l="1"/>
  <c r="A7" i="2"/>
  <c r="A12" i="2"/>
  <c r="A13" i="2"/>
  <c r="A14" i="2"/>
  <c r="A11" i="2"/>
  <c r="A15" i="2"/>
  <c r="A17" i="2"/>
  <c r="A16" i="2"/>
  <c r="A19" i="2"/>
  <c r="A21" i="2"/>
  <c r="A24" i="2"/>
  <c r="A23" i="2"/>
  <c r="A22" i="2"/>
  <c r="A20" i="2"/>
  <c r="A18" i="2"/>
  <c r="A10" i="2"/>
  <c r="A8" i="2"/>
  <c r="A6" i="2"/>
  <c r="A5" i="2"/>
</calcChain>
</file>

<file path=xl/sharedStrings.xml><?xml version="1.0" encoding="utf-8"?>
<sst xmlns="http://schemas.openxmlformats.org/spreadsheetml/2006/main" count="67" uniqueCount="38">
  <si>
    <t>Housing</t>
  </si>
  <si>
    <t>Internet</t>
  </si>
  <si>
    <t>Landline Phone</t>
  </si>
  <si>
    <t>Electricity</t>
  </si>
  <si>
    <t>Fun</t>
  </si>
  <si>
    <t>Gym</t>
  </si>
  <si>
    <t>Daily</t>
  </si>
  <si>
    <t>Clothing</t>
  </si>
  <si>
    <t>Transport</t>
  </si>
  <si>
    <t>Subway Pass</t>
  </si>
  <si>
    <t>March Pass</t>
  </si>
  <si>
    <t>Fuel</t>
  </si>
  <si>
    <t>Hair Cut</t>
  </si>
  <si>
    <t>Tea/Coffee</t>
  </si>
  <si>
    <t>Sweets / Candy</t>
  </si>
  <si>
    <t>Contact Lenses</t>
  </si>
  <si>
    <t>April Pass</t>
  </si>
  <si>
    <t>Cinema</t>
  </si>
  <si>
    <t>Classic Movie Night</t>
  </si>
  <si>
    <t>personal expenses data</t>
  </si>
  <si>
    <t>The PivotTable below provides the data source for the Personal Expenses PivotChart on the Dashboard. Any changes you make may result in visual modifications to the PivotChart or errors.</t>
  </si>
  <si>
    <t>Row Labels</t>
  </si>
  <si>
    <t>Sum of Amount</t>
  </si>
  <si>
    <t>Mar</t>
  </si>
  <si>
    <t>Apr</t>
  </si>
  <si>
    <t>May</t>
  </si>
  <si>
    <t>Jun</t>
  </si>
  <si>
    <t>Jul</t>
  </si>
  <si>
    <t>Aug</t>
  </si>
  <si>
    <t>Grand Total</t>
  </si>
  <si>
    <t>Column Labels</t>
  </si>
  <si>
    <t>EXPENSE LOG</t>
  </si>
  <si>
    <t>DATE</t>
  </si>
  <si>
    <t>CATEGORY</t>
  </si>
  <si>
    <t>SUBCATEGORY</t>
  </si>
  <si>
    <t>AMOUNT</t>
  </si>
  <si>
    <t>NOTE</t>
  </si>
  <si>
    <t>DASHBOARD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</si>
</sst>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&quot;$&quot;* #,##0.00_);_(&quot;$&quot;* \(#,##0.00\);_(&quot;$&quot;* &quot;-&quot;??_);_(@_)"/>
  </numFmts>
  <fonts count="11" x14ac:knownFonts="1">
    <font>
      <sz val="11"/>
      <color theme="3"/>
      <name val="Arial"/>
      <family val="2"/>
      <scheme val="minor"/>
    </font>
    <font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b/>
      <sz val="30"/>
      <color theme="4" tint="-0.24994659260841701"/>
      <name val="Arial"/>
      <family val="2"/>
      <scheme val="major"/>
    </font>
    <font>
      <b/>
      <sz val="30"/>
      <name val="Century Gothic"/>
      <family val="2"/>
    </font>
    <font>
      <sz val="11"/>
      <color theme="3"/>
      <name val="Century Gothic"/>
      <family val="2"/>
    </font>
    <font>
      <sz val="14"/>
      <name val="Century Gothic"/>
      <family val="2"/>
    </font>
    <font>
      <b/>
      <sz val="18"/>
      <color theme="0"/>
      <name val="Century Gothic"/>
      <family val="2"/>
    </font>
    <font>
      <b/>
      <u/>
      <sz val="36"/>
      <name val="Century Gothic"/>
      <family val="2"/>
    </font>
    <font>
      <b/>
      <u/>
      <sz val="3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theme="2" tint="0.79995117038483843"/>
      </patternFill>
    </fill>
    <fill>
      <patternFill patternType="solid">
        <fgColor rgb="FF004CFF"/>
        <bgColor indexed="64"/>
      </patternFill>
    </fill>
    <fill>
      <patternFill patternType="solid">
        <fgColor rgb="FFC0D5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3"/>
      </bottom>
      <diagonal/>
    </border>
    <border>
      <left/>
      <right/>
      <top/>
      <bottom style="thin">
        <color rgb="FF004CFF"/>
      </bottom>
      <diagonal/>
    </border>
    <border>
      <left/>
      <right/>
      <top style="thin">
        <color rgb="FF004CFF"/>
      </top>
      <bottom style="thin">
        <color rgb="FF004CFF"/>
      </bottom>
      <diagonal/>
    </border>
  </borders>
  <cellStyleXfs count="6">
    <xf numFmtId="0" fontId="0" fillId="3" borderId="0">
      <alignment horizontal="left" vertical="center" wrapText="1" indent="1"/>
    </xf>
    <xf numFmtId="0" fontId="4" fillId="2" borderId="1" applyNumberFormat="0" applyAlignment="0" applyProtection="0"/>
    <xf numFmtId="0" fontId="3" fillId="3" borderId="1" applyNumberFormat="0" applyFill="0" applyAlignment="0" applyProtection="0">
      <alignment vertical="center"/>
    </xf>
    <xf numFmtId="0" fontId="1" fillId="3" borderId="1" applyNumberFormat="0" applyFill="0" applyAlignment="0" applyProtection="0">
      <alignment vertical="center"/>
    </xf>
    <xf numFmtId="164" fontId="1" fillId="0" borderId="0" applyFont="0" applyFill="0" applyBorder="0" applyProtection="0">
      <alignment horizontal="right" vertical="center" indent="2"/>
    </xf>
    <xf numFmtId="14" fontId="1" fillId="3" borderId="0" applyFont="0" applyFill="0" applyBorder="0">
      <alignment horizontal="right" vertical="center" indent="3"/>
    </xf>
  </cellStyleXfs>
  <cellXfs count="26">
    <xf numFmtId="0" fontId="0" fillId="3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0" fillId="3" borderId="0" xfId="0" applyAlignment="1">
      <alignment horizontal="left" vertical="center" wrapText="1"/>
    </xf>
    <xf numFmtId="0" fontId="0" fillId="0" borderId="0" xfId="0" applyFill="1">
      <alignment horizontal="left" vertical="center" wrapText="1" indent="1"/>
    </xf>
    <xf numFmtId="0" fontId="6" fillId="3" borderId="0" xfId="0" applyFo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6" fillId="0" borderId="0" xfId="0" applyFont="1" applyFill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horizontal="left" vertical="center" wrapText="1" indent="1"/>
    </xf>
    <xf numFmtId="0" fontId="8" fillId="4" borderId="0" xfId="0" applyFont="1" applyFill="1" applyAlignment="1">
      <alignment horizontal="center" vertical="center"/>
    </xf>
    <xf numFmtId="2" fontId="8" fillId="4" borderId="0" xfId="0" applyNumberFormat="1" applyFont="1" applyFill="1" applyAlignment="1">
      <alignment horizontal="center" vertical="center"/>
    </xf>
    <xf numFmtId="14" fontId="7" fillId="0" borderId="2" xfId="5" applyFont="1" applyFill="1" applyBorder="1">
      <alignment horizontal="right" vertical="center" indent="3"/>
    </xf>
    <xf numFmtId="0" fontId="7" fillId="0" borderId="2" xfId="0" applyFont="1" applyFill="1" applyBorder="1">
      <alignment horizontal="left" vertical="center" wrapText="1" indent="1"/>
    </xf>
    <xf numFmtId="164" fontId="7" fillId="0" borderId="2" xfId="4" applyFont="1" applyFill="1" applyBorder="1">
      <alignment horizontal="right" vertical="center" indent="2"/>
    </xf>
    <xf numFmtId="0" fontId="7" fillId="5" borderId="2" xfId="0" applyFont="1" applyFill="1" applyBorder="1" applyAlignment="1">
      <alignment horizontal="left" vertical="center" wrapText="1"/>
    </xf>
    <xf numFmtId="14" fontId="7" fillId="0" borderId="3" xfId="5" applyFont="1" applyFill="1" applyBorder="1">
      <alignment horizontal="right" vertical="center" indent="3"/>
    </xf>
    <xf numFmtId="0" fontId="7" fillId="0" borderId="3" xfId="0" applyFont="1" applyFill="1" applyBorder="1">
      <alignment horizontal="left" vertical="center" wrapText="1" indent="1"/>
    </xf>
    <xf numFmtId="164" fontId="7" fillId="0" borderId="3" xfId="4" applyFont="1" applyFill="1" applyBorder="1">
      <alignment horizontal="right" vertical="center" indent="2"/>
    </xf>
    <xf numFmtId="0" fontId="7" fillId="5" borderId="3" xfId="0" applyFont="1" applyFill="1" applyBorder="1">
      <alignment horizontal="left" vertical="center" wrapText="1" indent="1"/>
    </xf>
    <xf numFmtId="0" fontId="2" fillId="0" borderId="0" xfId="0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4" fillId="2" borderId="1" xfId="1" applyAlignment="1">
      <alignment vertical="center"/>
    </xf>
    <xf numFmtId="0" fontId="0" fillId="3" borderId="0" xfId="0">
      <alignment horizontal="left" vertical="center" wrapText="1" indent="1"/>
    </xf>
  </cellXfs>
  <cellStyles count="6">
    <cellStyle name="Currency" xfId="4" builtinId="4" customBuiltin="1"/>
    <cellStyle name="Date" xfId="5" xr:uid="{00000000-0005-0000-0000-000001000000}"/>
    <cellStyle name="Followed Hyperlink" xfId="3" builtinId="9" customBuiltin="1"/>
    <cellStyle name="Hyperlink" xfId="2" builtinId="8" customBuiltin="1"/>
    <cellStyle name="Normal" xfId="0" builtinId="0" customBuiltin="1"/>
    <cellStyle name="Title" xfId="1" builtinId="15" customBuiltin="1"/>
  </cellStyles>
  <dxfs count="26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solid">
          <fgColor indexed="64"/>
          <bgColor rgb="FFF0E0E9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none"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none"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Century Gothic"/>
        <family val="2"/>
        <scheme val="none"/>
      </font>
      <fill>
        <patternFill patternType="none">
          <bgColor auto="1"/>
        </patternFill>
      </fill>
    </dxf>
    <dxf>
      <font>
        <b/>
        <strike val="0"/>
        <outline val="0"/>
        <shadow val="0"/>
        <u val="none"/>
        <vertAlign val="baseline"/>
        <sz val="18"/>
        <color theme="0"/>
        <name val="Century Gothic"/>
        <family val="2"/>
        <scheme val="none"/>
      </font>
      <fill>
        <patternFill patternType="solid">
          <fgColor indexed="64"/>
          <bgColor rgb="FF004CFF"/>
        </patternFill>
      </fill>
      <alignment horizontal="center" vertical="center" textRotation="0" wrapText="0" indent="0" justifyLastLine="0" shrinkToFit="0" readingOrder="0"/>
    </dxf>
    <dxf>
      <font>
        <b/>
        <i val="0"/>
        <color theme="0"/>
      </font>
      <fill>
        <patternFill patternType="solid">
          <bgColor theme="3"/>
        </patternFill>
      </fill>
      <border>
        <top style="thick">
          <color theme="4"/>
        </top>
        <bottom/>
        <vertical/>
        <horizontal/>
      </border>
    </dxf>
    <dxf>
      <font>
        <sz val="11"/>
        <color theme="1"/>
        <name val="Arial"/>
        <scheme val="minor"/>
      </font>
      <fill>
        <patternFill>
          <bgColor theme="2"/>
        </patternFill>
      </fill>
      <border>
        <left/>
        <right/>
        <top/>
        <bottom/>
        <vertical/>
        <horizontal/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font>
        <b/>
        <i val="0"/>
        <color theme="2" tint="0.79998168889431442"/>
      </font>
      <fill>
        <patternFill>
          <bgColor theme="3"/>
        </patternFill>
      </fill>
      <border>
        <top style="thick">
          <color theme="4"/>
        </top>
      </border>
    </dxf>
    <dxf>
      <font>
        <b val="0"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4"/>
        </bottom>
        <vertical/>
        <horizontal/>
      </border>
    </dxf>
  </dxfs>
  <tableStyles count="2" defaultTableStyle="Expense Log" defaultPivotStyle="PivotStyleMedium9">
    <tableStyle name="Expense Log" pivot="0" count="4" xr9:uid="{00000000-0011-0000-FFFF-FFFF00000000}">
      <tableStyleElement type="wholeTable" dxfId="25"/>
      <tableStyleElement type="headerRow" dxfId="24"/>
      <tableStyleElement type="firstRowStripe" dxfId="23"/>
      <tableStyleElement type="secondRowStripe" dxfId="22"/>
    </tableStyle>
    <tableStyle name="Personal Expense Slicer" pivot="0" table="0" count="10" xr9:uid="{00000000-0011-0000-FFFF-FFFF01000000}">
      <tableStyleElement type="wholeTable" dxfId="21"/>
      <tableStyleElement type="headerRow" dxfId="20"/>
    </tableStyle>
  </tableStyles>
  <colors>
    <mruColors>
      <color rgb="FFF49A25"/>
      <color rgb="FFC0D5FF"/>
      <color rgb="FF0038BF"/>
      <color rgb="FF004CFF"/>
      <color rgb="FF5A4870"/>
      <color rgb="FF7F669D"/>
      <color rgb="FFF0E0E9"/>
      <color rgb="FFDEBACE"/>
      <color rgb="FFF8F7EB"/>
      <color rgb="FFF8F7EC"/>
    </mruColors>
  </colors>
  <extLst>
    <ext xmlns:x14="http://schemas.microsoft.com/office/spreadsheetml/2009/9/main" uri="{46F421CA-312F-682f-3DD2-61675219B42D}">
      <x14:dxfs count="8"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3"/>
          </font>
          <fill>
            <patternFill patternType="solid">
              <fgColor auto="1"/>
              <bgColor theme="3" tint="0.7999816888943144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 tint="0.59999389629810485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color theme="0"/>
          </font>
          <fill>
            <patternFill patternType="solid">
              <fgColor theme="6"/>
              <bgColor theme="4" tint="-0.24994659260841701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theme="2" tint="0.59996337778862885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9"/>
            <color theme="3"/>
            <name val="Arial"/>
            <scheme val="minor"/>
          </font>
          <fill>
            <patternFill patternType="solid">
              <fgColor rgb="FFC0C0C0"/>
              <bgColor theme="2" tint="0.59996337778862885"/>
            </patternFill>
          </fill>
          <border>
            <left style="thin">
              <color theme="3" tint="0.39994506668294322"/>
            </left>
            <right style="thin">
              <color theme="3" tint="0.39994506668294322"/>
            </right>
            <top style="thin">
              <color theme="3" tint="0.39994506668294322"/>
            </top>
            <bottom style="thin">
              <color theme="3" tint="0.39994506668294322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Personal Expense Slicer">
        <x14:slicerStyle name="Personal Expens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[Expense Report-3gn4g66-01-23-02.xlsx]Personal Expenses Data!PersonalExpensesData</c:name>
    <c:fmtId val="2"/>
  </c:pivotSource>
  <c:chart>
    <c:autoTitleDeleted val="1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2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tx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49A2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C0D5F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0038BF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PK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3.8250175624598648E-2"/>
          <c:y val="0.109076181096184"/>
          <c:w val="0.95901312335958"/>
          <c:h val="0.783020850302569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'Personal Expenses Data'!$C$3:$C$4</c:f>
              <c:strCache>
                <c:ptCount val="1"/>
                <c:pt idx="0">
                  <c:v>Fun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'Personal Expenses Data'!$B$5:$B$11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'Personal Expenses Data'!$C$5:$C$11</c:f>
              <c:numCache>
                <c:formatCode>General</c:formatCode>
                <c:ptCount val="6"/>
                <c:pt idx="0">
                  <c:v>29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3-4ACC-8C3A-2039B3F6BE23}"/>
            </c:ext>
          </c:extLst>
        </c:ser>
        <c:ser>
          <c:idx val="1"/>
          <c:order val="1"/>
          <c:tx>
            <c:strRef>
              <c:f>'Personal Expenses Data'!$D$3:$D$4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F49A25"/>
            </a:solidFill>
            <a:ln>
              <a:noFill/>
            </a:ln>
            <a:effectLst/>
          </c:spPr>
          <c:invertIfNegative val="0"/>
          <c:cat>
            <c:strRef>
              <c:f>'Personal Expenses Data'!$B$5:$B$11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'Personal Expenses Data'!$D$5:$D$11</c:f>
              <c:numCache>
                <c:formatCode>General</c:formatCode>
                <c:ptCount val="6"/>
                <c:pt idx="0">
                  <c:v>21</c:v>
                </c:pt>
                <c:pt idx="1">
                  <c:v>75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FB-48A2-B73D-0B34D938AA0E}"/>
            </c:ext>
          </c:extLst>
        </c:ser>
        <c:ser>
          <c:idx val="2"/>
          <c:order val="2"/>
          <c:tx>
            <c:strRef>
              <c:f>'Personal Expenses Data'!$E$3:$E$4</c:f>
              <c:strCache>
                <c:ptCount val="1"/>
                <c:pt idx="0">
                  <c:v>Daily</c:v>
                </c:pt>
              </c:strCache>
            </c:strRef>
          </c:tx>
          <c:spPr>
            <a:solidFill>
              <a:srgbClr val="C0D5FF"/>
            </a:solidFill>
            <a:ln>
              <a:noFill/>
            </a:ln>
            <a:effectLst/>
          </c:spPr>
          <c:invertIfNegative val="0"/>
          <c:cat>
            <c:strRef>
              <c:f>'Personal Expenses Data'!$B$5:$B$11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'Personal Expenses Data'!$E$5:$E$11</c:f>
              <c:numCache>
                <c:formatCode>General</c:formatCode>
                <c:ptCount val="6"/>
                <c:pt idx="0">
                  <c:v>42</c:v>
                </c:pt>
                <c:pt idx="1">
                  <c:v>97.75</c:v>
                </c:pt>
                <c:pt idx="3">
                  <c:v>12</c:v>
                </c:pt>
                <c:pt idx="5">
                  <c:v>2.75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FB-48A2-B73D-0B34D938AA0E}"/>
            </c:ext>
          </c:extLst>
        </c:ser>
        <c:ser>
          <c:idx val="3"/>
          <c:order val="3"/>
          <c:tx>
            <c:strRef>
              <c:f>'Personal Expenses Data'!$F$3:$F$4</c:f>
              <c:strCache>
                <c:ptCount val="1"/>
                <c:pt idx="0">
                  <c:v>Housing</c:v>
                </c:pt>
              </c:strCache>
            </c:strRef>
          </c:tx>
          <c:spPr>
            <a:solidFill>
              <a:srgbClr val="0038BF"/>
            </a:solidFill>
            <a:ln>
              <a:noFill/>
            </a:ln>
            <a:effectLst/>
          </c:spPr>
          <c:invertIfNegative val="0"/>
          <c:cat>
            <c:strRef>
              <c:f>'Personal Expenses Data'!$B$5:$B$11</c:f>
              <c:strCache>
                <c:ptCount val="6"/>
                <c:pt idx="0">
                  <c:v>Mar</c:v>
                </c:pt>
                <c:pt idx="1">
                  <c:v>Apr</c:v>
                </c:pt>
                <c:pt idx="2">
                  <c:v>May</c:v>
                </c:pt>
                <c:pt idx="3">
                  <c:v>Jun</c:v>
                </c:pt>
                <c:pt idx="4">
                  <c:v>Jul</c:v>
                </c:pt>
                <c:pt idx="5">
                  <c:v>Aug</c:v>
                </c:pt>
              </c:strCache>
            </c:strRef>
          </c:cat>
          <c:val>
            <c:numRef>
              <c:f>'Personal Expenses Data'!$F$5:$F$11</c:f>
              <c:numCache>
                <c:formatCode>General</c:formatCode>
                <c:ptCount val="6"/>
                <c:pt idx="0">
                  <c:v>130</c:v>
                </c:pt>
                <c:pt idx="1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FB-48A2-B73D-0B34D938AA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369003632"/>
        <c:axId val="369002848"/>
      </c:barChart>
      <c:catAx>
        <c:axId val="3690036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2">
                <a:lumMod val="20000"/>
                <a:lumOff val="8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369002848"/>
        <c:crosses val="autoZero"/>
        <c:auto val="1"/>
        <c:lblAlgn val="ctr"/>
        <c:lblOffset val="100"/>
        <c:noMultiLvlLbl val="0"/>
      </c:catAx>
      <c:valAx>
        <c:axId val="36900284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2">
                  <a:lumMod val="20000"/>
                  <a:lumOff val="80000"/>
                  <a:alpha val="40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PK"/>
          </a:p>
        </c:txPr>
        <c:crossAx val="36900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9812007756117335E-5"/>
          <c:y val="3.796127053682318E-3"/>
          <c:w val="0.20992563068940373"/>
          <c:h val="6.47741827491432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PK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tx2"/>
          </a:solidFill>
        </a:defRPr>
      </a:pPr>
      <a:endParaRPr lang="en-PK"/>
    </a:p>
  </c:txPr>
  <c:printSettings>
    <c:headerFooter/>
    <c:pageMargins b="0.75" l="0.7" r="0.7" t="0.75" header="0.3" footer="0.3"/>
    <c:pageSetup orientation="portrait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591484</xdr:rowOff>
    </xdr:from>
    <xdr:to>
      <xdr:col>5</xdr:col>
      <xdr:colOff>5403850</xdr:colOff>
      <xdr:row>2</xdr:row>
      <xdr:rowOff>492124</xdr:rowOff>
    </xdr:to>
    <xdr:graphicFrame macro="">
      <xdr:nvGraphicFramePr>
        <xdr:cNvPr id="2" name="Personal Expenses" descr="Personal Expense PivotChart for total expenses by category, grouped by month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945.446570717591" createdVersion="5" refreshedVersion="8" minRefreshableVersion="3" recordCount="20" xr:uid="{00000000-000A-0000-FFFF-FFFF05000000}">
  <cacheSource type="worksheet">
    <worksheetSource name="Expenses"/>
  </cacheSource>
  <cacheFields count="5">
    <cacheField name="date" numFmtId="14">
      <sharedItems containsSemiMixedTypes="0" containsNonDate="0" containsDate="1" containsString="0" minDate="2023-03-02T00:00:00" maxDate="2023-08-02T00:00:00" count="10">
        <d v="2023-03-02T00:00:00"/>
        <d v="2023-03-04T00:00:00"/>
        <d v="2023-03-06T00:00:00"/>
        <d v="2023-04-02T00:00:00"/>
        <d v="2023-04-04T00:00:00"/>
        <d v="2023-04-06T00:00:00"/>
        <d v="2023-05-01T00:00:00"/>
        <d v="2023-06-01T00:00:00"/>
        <d v="2023-07-01T00:00:00"/>
        <d v="2023-08-01T00:00:00"/>
      </sharedItems>
      <fieldGroup base="0">
        <rangePr groupBy="months" startDate="2023-03-02T00:00:00" endDate="2023-08-02T00:00:00"/>
        <groupItems count="14">
          <s v="&lt;3/2/2023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2/2023"/>
        </groupItems>
      </fieldGroup>
    </cacheField>
    <cacheField name="category" numFmtId="0">
      <sharedItems count="4">
        <s v="Housing"/>
        <s v="Fun"/>
        <s v="Daily"/>
        <s v="Transport"/>
      </sharedItems>
    </cacheField>
    <cacheField name="subcategory" numFmtId="0">
      <sharedItems count="12">
        <s v="Internet"/>
        <s v="Landline Phone"/>
        <s v="Electricity"/>
        <s v="Gym"/>
        <s v="Clothing"/>
        <s v="Subway Pass"/>
        <s v="Fuel"/>
        <s v="Hair Cut"/>
        <s v="Tea/Coffee"/>
        <s v="Sweets / Candy"/>
        <s v="Contact Lenses"/>
        <s v="Cinema"/>
      </sharedItems>
    </cacheField>
    <cacheField name="amount" numFmtId="164">
      <sharedItems containsSemiMixedTypes="0" containsString="0" containsNumber="1" minValue="2.75" maxValue="62"/>
    </cacheField>
    <cacheField name="note" numFmtId="0">
      <sharedItems containsBlank="1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x v="0"/>
    <n v="29"/>
    <m/>
  </r>
  <r>
    <x v="0"/>
    <x v="0"/>
    <x v="1"/>
    <n v="39"/>
    <m/>
  </r>
  <r>
    <x v="1"/>
    <x v="0"/>
    <x v="2"/>
    <n v="62"/>
    <m/>
  </r>
  <r>
    <x v="1"/>
    <x v="1"/>
    <x v="3"/>
    <n v="29"/>
    <m/>
  </r>
  <r>
    <x v="2"/>
    <x v="2"/>
    <x v="4"/>
    <n v="42"/>
    <m/>
  </r>
  <r>
    <x v="2"/>
    <x v="3"/>
    <x v="5"/>
    <n v="21"/>
    <s v="March Pass"/>
  </r>
  <r>
    <x v="3"/>
    <x v="3"/>
    <x v="6"/>
    <n v="54"/>
    <m/>
  </r>
  <r>
    <x v="3"/>
    <x v="2"/>
    <x v="7"/>
    <n v="12"/>
    <m/>
  </r>
  <r>
    <x v="3"/>
    <x v="2"/>
    <x v="8"/>
    <n v="12"/>
    <m/>
  </r>
  <r>
    <x v="3"/>
    <x v="2"/>
    <x v="9"/>
    <n v="2.75"/>
    <m/>
  </r>
  <r>
    <x v="4"/>
    <x v="0"/>
    <x v="0"/>
    <n v="29"/>
    <m/>
  </r>
  <r>
    <x v="4"/>
    <x v="0"/>
    <x v="1"/>
    <n v="39"/>
    <m/>
  </r>
  <r>
    <x v="4"/>
    <x v="0"/>
    <x v="2"/>
    <n v="62"/>
    <m/>
  </r>
  <r>
    <x v="4"/>
    <x v="2"/>
    <x v="10"/>
    <n v="29"/>
    <m/>
  </r>
  <r>
    <x v="5"/>
    <x v="2"/>
    <x v="4"/>
    <n v="42"/>
    <m/>
  </r>
  <r>
    <x v="5"/>
    <x v="3"/>
    <x v="5"/>
    <n v="21"/>
    <s v="April Pass"/>
  </r>
  <r>
    <x v="6"/>
    <x v="3"/>
    <x v="6"/>
    <n v="54"/>
    <m/>
  </r>
  <r>
    <x v="7"/>
    <x v="2"/>
    <x v="7"/>
    <n v="12"/>
    <m/>
  </r>
  <r>
    <x v="8"/>
    <x v="1"/>
    <x v="11"/>
    <n v="21"/>
    <s v="Classic Movie Night"/>
  </r>
  <r>
    <x v="9"/>
    <x v="2"/>
    <x v="9"/>
    <n v="2.7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ersonalExpensesData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4" indent="0" outline="1" outlineData="1" multipleFieldFilters="0" chartFormat="10">
  <location ref="B3:G11" firstHeaderRow="1" firstDataRow="2" firstDataCol="1"/>
  <pivotFields count="5"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sd="0" x="1"/>
        <item sd="0" x="3"/>
        <item x="2"/>
        <item x="0"/>
        <item t="default" sd="0"/>
      </items>
    </pivotField>
    <pivotField showAll="0">
      <items count="13">
        <item x="11"/>
        <item x="4"/>
        <item x="10"/>
        <item x="2"/>
        <item x="6"/>
        <item x="3"/>
        <item x="7"/>
        <item x="0"/>
        <item x="1"/>
        <item x="5"/>
        <item x="9"/>
        <item x="8"/>
        <item t="default"/>
      </items>
    </pivotField>
    <pivotField dataField="1" showAll="0"/>
    <pivotField showAll="0"/>
  </pivotFields>
  <rowFields count="1">
    <field x="0"/>
  </rowFields>
  <rowItems count="7"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3" baseField="0" baseItem="0"/>
  </dataFields>
  <formats count="13"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0" count="6">
            <x v="3"/>
            <x v="4"/>
            <x v="5"/>
            <x v="6"/>
            <x v="7"/>
            <x v="8"/>
          </reference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0" count="1" selected="0">
            <x v="3"/>
          </reference>
          <reference field="1" count="0"/>
        </references>
      </pivotArea>
    </format>
    <format dxfId="5">
      <pivotArea dataOnly="0" labelOnly="1" fieldPosition="0">
        <references count="2">
          <reference field="0" count="1" selected="0">
            <x v="4"/>
          </reference>
          <reference field="1" count="3">
            <x v="1"/>
            <x v="2"/>
            <x v="3"/>
          </reference>
        </references>
      </pivotArea>
    </format>
    <format dxfId="4">
      <pivotArea dataOnly="0" labelOnly="1" fieldPosition="0">
        <references count="2">
          <reference field="0" count="1" selected="0">
            <x v="5"/>
          </reference>
          <reference field="1" count="1">
            <x v="1"/>
          </reference>
        </references>
      </pivotArea>
    </format>
    <format dxfId="3">
      <pivotArea dataOnly="0" labelOnly="1" fieldPosition="0">
        <references count="2">
          <reference field="0" count="1" selected="0">
            <x v="6"/>
          </reference>
          <reference field="1" count="1">
            <x v="2"/>
          </reference>
        </references>
      </pivotArea>
    </format>
    <format dxfId="2">
      <pivotArea dataOnly="0" labelOnly="1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">
      <pivotArea dataOnly="0" labelOnly="1" fieldPosition="0">
        <references count="2">
          <reference field="0" count="1" selected="0">
            <x v="8"/>
          </reference>
          <reference field="1" count="1">
            <x v="2"/>
          </reference>
        </references>
      </pivotArea>
    </format>
    <format dxfId="0">
      <pivotArea dataOnly="0" labelOnly="1" outline="0" axis="axisValues" fieldPosition="0"/>
    </format>
  </formats>
  <chartFormats count="8">
    <chartFormat chart="2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2" format="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Personal Expenses Data" altTextSummary="PivotChart data source for each month's total expenses grouped by expense categories.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Expenses" displayName="Expenses" ref="A3:E24" totalsRowShown="0" headerRowDxfId="19" dataDxfId="18">
  <sortState xmlns:xlrd2="http://schemas.microsoft.com/office/spreadsheetml/2017/richdata2" ref="A4:E24">
    <sortCondition ref="A3:A24"/>
  </sortState>
  <tableColumns count="5">
    <tableColumn id="1" xr3:uid="{00000000-0010-0000-0000-000001000000}" name="DATE" dataDxfId="17" dataCellStyle="Date"/>
    <tableColumn id="2" xr3:uid="{00000000-0010-0000-0000-000002000000}" name="CATEGORY" dataDxfId="16"/>
    <tableColumn id="3" xr3:uid="{00000000-0010-0000-0000-000003000000}" name="SUBCATEGORY" dataDxfId="15"/>
    <tableColumn id="6" xr3:uid="{00000000-0010-0000-0000-000006000000}" name="AMOUNT" dataDxfId="14" dataCellStyle="Currency"/>
    <tableColumn id="4" xr3:uid="{00000000-0010-0000-0000-000004000000}" name="NOTE" dataDxfId="13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Enter date, category, subcategory, amount, and notes in this table"/>
    </ext>
  </extLst>
</table>
</file>

<file path=xl/theme/theme1.xml><?xml version="1.0" encoding="utf-8"?>
<a:theme xmlns:a="http://schemas.openxmlformats.org/drawingml/2006/main" name="Office Theme">
  <a:themeElements>
    <a:clrScheme name="Personal Expense Calculator">
      <a:dk1>
        <a:sysClr val="windowText" lastClr="000000"/>
      </a:dk1>
      <a:lt1>
        <a:sysClr val="window" lastClr="FFFFFF"/>
      </a:lt1>
      <a:dk2>
        <a:srgbClr val="1D3641"/>
      </a:dk2>
      <a:lt2>
        <a:srgbClr val="F9FAF5"/>
      </a:lt2>
      <a:accent1>
        <a:srgbClr val="759AA5"/>
      </a:accent1>
      <a:accent2>
        <a:srgbClr val="F56B12"/>
      </a:accent2>
      <a:accent3>
        <a:srgbClr val="99987F"/>
      </a:accent3>
      <a:accent4>
        <a:srgbClr val="90AC97"/>
      </a:accent4>
      <a:accent5>
        <a:srgbClr val="CFC60D"/>
      </a:accent5>
      <a:accent6>
        <a:srgbClr val="B9AB6F"/>
      </a:accent6>
      <a:hlink>
        <a:srgbClr val="66AACD"/>
      </a:hlink>
      <a:folHlink>
        <a:srgbClr val="809DB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A1:F3"/>
  <sheetViews>
    <sheetView showGridLines="0" view="pageBreakPreview" zoomScale="60" zoomScaleNormal="100" workbookViewId="0">
      <selection activeCell="C2" sqref="C2"/>
    </sheetView>
  </sheetViews>
  <sheetFormatPr defaultColWidth="6" defaultRowHeight="15" customHeight="1" x14ac:dyDescent="0.3"/>
  <cols>
    <col min="1" max="1" width="2.58203125" customWidth="1"/>
    <col min="2" max="2" width="17" customWidth="1"/>
    <col min="3" max="3" width="25" customWidth="1"/>
    <col min="4" max="4" width="23" customWidth="1"/>
    <col min="5" max="5" width="13" customWidth="1"/>
    <col min="6" max="6" width="74.5" customWidth="1"/>
    <col min="7" max="7" width="2.58203125" customWidth="1"/>
  </cols>
  <sheetData>
    <row r="1" spans="1:6" ht="63" customHeight="1" x14ac:dyDescent="0.3">
      <c r="A1" s="3"/>
      <c r="B1" s="22" t="s">
        <v>37</v>
      </c>
      <c r="C1" s="22"/>
      <c r="D1" s="22"/>
      <c r="E1" s="22"/>
      <c r="F1" s="22"/>
    </row>
    <row r="2" spans="1:6" ht="272.14999999999998" customHeight="1" x14ac:dyDescent="0.3">
      <c r="A2" s="3"/>
      <c r="B2" s="9"/>
      <c r="C2" s="9"/>
      <c r="D2" s="9"/>
      <c r="E2" s="9"/>
      <c r="F2" s="9"/>
    </row>
    <row r="3" spans="1:6" ht="142.5" customHeight="1" x14ac:dyDescent="0.3">
      <c r="A3" s="3"/>
      <c r="B3" s="21"/>
      <c r="C3" s="21"/>
      <c r="D3" s="21"/>
      <c r="E3" s="21"/>
      <c r="F3" s="10"/>
    </row>
  </sheetData>
  <sheetProtection selectLockedCells="1" pivotTables="0" selectUnlockedCells="1"/>
  <mergeCells count="3">
    <mergeCell ref="B3:C3"/>
    <mergeCell ref="D3:E3"/>
    <mergeCell ref="B1:F1"/>
  </mergeCells>
  <dataValidations count="6">
    <dataValidation allowBlank="1" showInputMessage="1" showErrorMessage="1" prompt="Create a Personal Expenses Calculator in this workbook. PivotChart showing expenses per category and month is in cell B2. Select cell F1 to navigate to Expense Log worksheet" sqref="A1" xr:uid="{00000000-0002-0000-0000-000000000000}"/>
    <dataValidation allowBlank="1" showInputMessage="1" showErrorMessage="1" prompt="Title of this worksheet is in this cell. Personal Expenses PivotChart is in cell below. Navigation link to Expense Log worksheet is in cell at right" sqref="B1" xr:uid="{00000000-0002-0000-0000-000001000000}"/>
    <dataValidation allowBlank="1" showInputMessage="1" showErrorMessage="1" prompt="PivotChart showing expenses by category and month is in this cell. Slicers to filter expenses by Date, Categories, and Subcategories is in cells B3, D3, &amp; F3, below." sqref="B2:F2" xr:uid="{700F953B-2E5C-4348-A745-3F3539460A32}"/>
    <dataValidation allowBlank="1" showInputMessage="1" showErrorMessage="1" prompt="Slicer to filter table data based on date is in this cell." sqref="B3:C3" xr:uid="{D85331D8-18F1-49EF-9605-7E6B2685D7A4}"/>
    <dataValidation allowBlank="1" showInputMessage="1" showErrorMessage="1" prompt="Slicer to filter table data based on category is in this cell." sqref="D3:E3" xr:uid="{759EFC43-2D0D-4E89-ABB5-80A6619326B7}"/>
    <dataValidation allowBlank="1" showInputMessage="1" showErrorMessage="1" prompt="Slicer to filter table data based on subcategory is in this cell." sqref="F3" xr:uid="{7FEB2A6E-F347-4CE8-9227-19FD39EB5D93}"/>
  </dataValidations>
  <printOptions horizontalCentered="1"/>
  <pageMargins left="0.25" right="0.25" top="0.75" bottom="0.75" header="0.3" footer="0.3"/>
  <pageSetup scale="79" fitToHeight="0" orientation="landscape" r:id="rId1"/>
  <headerFooter differentFirst="1"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autoPageBreaks="0" fitToPage="1"/>
  </sheetPr>
  <dimension ref="A1:K24"/>
  <sheetViews>
    <sheetView showGridLines="0" tabSelected="1" view="pageBreakPreview" topLeftCell="A12" zoomScale="60" zoomScaleNormal="100" workbookViewId="0">
      <selection activeCell="I12" sqref="I12"/>
    </sheetView>
  </sheetViews>
  <sheetFormatPr defaultColWidth="9" defaultRowHeight="30" customHeight="1" x14ac:dyDescent="0.3"/>
  <cols>
    <col min="1" max="1" width="20.1640625" style="4" customWidth="1"/>
    <col min="2" max="2" width="25" style="4" customWidth="1"/>
    <col min="3" max="3" width="23" style="4" customWidth="1"/>
    <col min="4" max="4" width="21.75" style="4" customWidth="1"/>
    <col min="5" max="5" width="38" style="4" customWidth="1"/>
    <col min="6" max="6" width="2.58203125" style="4" customWidth="1"/>
    <col min="7" max="16384" width="9" style="4"/>
  </cols>
  <sheetData>
    <row r="1" spans="1:11" ht="63" customHeight="1" x14ac:dyDescent="0.3">
      <c r="A1" s="23" t="s">
        <v>31</v>
      </c>
      <c r="B1" s="23"/>
      <c r="C1" s="23"/>
      <c r="D1" s="23"/>
      <c r="E1" s="23"/>
      <c r="H1"/>
      <c r="I1"/>
      <c r="J1"/>
      <c r="K1"/>
    </row>
    <row r="2" spans="1:11" ht="16.5" customHeight="1" x14ac:dyDescent="0.3">
      <c r="A2" s="5"/>
      <c r="B2" s="5"/>
      <c r="C2" s="5"/>
      <c r="D2" s="5"/>
      <c r="E2" s="5"/>
      <c r="H2"/>
      <c r="I2"/>
      <c r="J2"/>
      <c r="K2"/>
    </row>
    <row r="3" spans="1:11" ht="60" customHeight="1" x14ac:dyDescent="0.3">
      <c r="A3" s="11" t="s">
        <v>32</v>
      </c>
      <c r="B3" s="11" t="s">
        <v>33</v>
      </c>
      <c r="C3" s="11" t="s">
        <v>34</v>
      </c>
      <c r="D3" s="12" t="s">
        <v>35</v>
      </c>
      <c r="E3" s="11" t="s">
        <v>36</v>
      </c>
    </row>
    <row r="4" spans="1:11" s="8" customFormat="1" ht="2.25" customHeight="1" x14ac:dyDescent="0.3">
      <c r="A4" s="6"/>
      <c r="B4" s="6"/>
      <c r="C4" s="6"/>
      <c r="D4" s="7"/>
      <c r="E4" s="6"/>
    </row>
    <row r="5" spans="1:11" ht="30" customHeight="1" x14ac:dyDescent="0.3">
      <c r="A5" s="13">
        <f ca="1">DATE(YEAR(TODAY()),3,2)</f>
        <v>44987</v>
      </c>
      <c r="B5" s="14" t="s">
        <v>0</v>
      </c>
      <c r="C5" s="14" t="s">
        <v>1</v>
      </c>
      <c r="D5" s="15">
        <v>29</v>
      </c>
      <c r="E5" s="16"/>
    </row>
    <row r="6" spans="1:11" ht="30" customHeight="1" x14ac:dyDescent="0.3">
      <c r="A6" s="17">
        <f t="shared" ref="A6" ca="1" si="0">DATE(YEAR(TODAY()),3,2)</f>
        <v>44987</v>
      </c>
      <c r="B6" s="18" t="s">
        <v>0</v>
      </c>
      <c r="C6" s="18" t="s">
        <v>2</v>
      </c>
      <c r="D6" s="19">
        <v>39</v>
      </c>
      <c r="E6" s="20"/>
    </row>
    <row r="7" spans="1:11" ht="30" customHeight="1" x14ac:dyDescent="0.3">
      <c r="A7" s="17">
        <f ca="1">DATE(YEAR(TODAY()),3,4)</f>
        <v>44989</v>
      </c>
      <c r="B7" s="18" t="s">
        <v>0</v>
      </c>
      <c r="C7" s="18" t="s">
        <v>3</v>
      </c>
      <c r="D7" s="19">
        <v>62</v>
      </c>
      <c r="E7" s="20"/>
    </row>
    <row r="8" spans="1:11" ht="30" customHeight="1" x14ac:dyDescent="0.3">
      <c r="A8" s="17">
        <f ca="1">DATE(YEAR(TODAY()),3,4)</f>
        <v>44989</v>
      </c>
      <c r="B8" s="18" t="s">
        <v>4</v>
      </c>
      <c r="C8" s="18" t="s">
        <v>5</v>
      </c>
      <c r="D8" s="19">
        <v>29</v>
      </c>
      <c r="E8" s="20"/>
    </row>
    <row r="9" spans="1:11" ht="30" customHeight="1" x14ac:dyDescent="0.3">
      <c r="A9" s="17">
        <f ca="1">DATE(YEAR(TODAY()),3,6)</f>
        <v>44991</v>
      </c>
      <c r="B9" s="18" t="s">
        <v>6</v>
      </c>
      <c r="C9" s="18" t="s">
        <v>7</v>
      </c>
      <c r="D9" s="19">
        <v>42</v>
      </c>
      <c r="E9" s="20"/>
    </row>
    <row r="10" spans="1:11" ht="30" customHeight="1" x14ac:dyDescent="0.3">
      <c r="A10" s="17">
        <f ca="1">DATE(YEAR(TODAY()),3,6)</f>
        <v>44991</v>
      </c>
      <c r="B10" s="18" t="s">
        <v>8</v>
      </c>
      <c r="C10" s="18" t="s">
        <v>9</v>
      </c>
      <c r="D10" s="19">
        <v>21</v>
      </c>
      <c r="E10" s="20" t="s">
        <v>10</v>
      </c>
    </row>
    <row r="11" spans="1:11" ht="30" customHeight="1" x14ac:dyDescent="0.3">
      <c r="A11" s="17">
        <f ca="1">DATE(YEAR(TODAY()),4,2)</f>
        <v>45018</v>
      </c>
      <c r="B11" s="18" t="s">
        <v>8</v>
      </c>
      <c r="C11" s="18" t="s">
        <v>11</v>
      </c>
      <c r="D11" s="19">
        <v>54</v>
      </c>
      <c r="E11" s="20"/>
    </row>
    <row r="12" spans="1:11" ht="30" customHeight="1" x14ac:dyDescent="0.3">
      <c r="A12" s="17">
        <f t="shared" ref="A12:A14" ca="1" si="1">DATE(YEAR(TODAY()),4,2)</f>
        <v>45018</v>
      </c>
      <c r="B12" s="18" t="s">
        <v>6</v>
      </c>
      <c r="C12" s="18" t="s">
        <v>12</v>
      </c>
      <c r="D12" s="19">
        <v>12</v>
      </c>
      <c r="E12" s="20"/>
    </row>
    <row r="13" spans="1:11" ht="30" customHeight="1" x14ac:dyDescent="0.3">
      <c r="A13" s="17">
        <f t="shared" ca="1" si="1"/>
        <v>45018</v>
      </c>
      <c r="B13" s="18" t="s">
        <v>6</v>
      </c>
      <c r="C13" s="18" t="s">
        <v>13</v>
      </c>
      <c r="D13" s="19">
        <v>12</v>
      </c>
      <c r="E13" s="20"/>
    </row>
    <row r="14" spans="1:11" ht="30" customHeight="1" x14ac:dyDescent="0.3">
      <c r="A14" s="17">
        <f t="shared" ca="1" si="1"/>
        <v>45018</v>
      </c>
      <c r="B14" s="18" t="s">
        <v>6</v>
      </c>
      <c r="C14" s="18" t="s">
        <v>14</v>
      </c>
      <c r="D14" s="19">
        <v>2.75</v>
      </c>
      <c r="E14" s="20"/>
    </row>
    <row r="15" spans="1:11" ht="30" customHeight="1" x14ac:dyDescent="0.3">
      <c r="A15" s="17">
        <f ca="1">DATE(YEAR(TODAY()),4,4)</f>
        <v>45020</v>
      </c>
      <c r="B15" s="18" t="s">
        <v>0</v>
      </c>
      <c r="C15" s="18" t="s">
        <v>1</v>
      </c>
      <c r="D15" s="19">
        <v>29</v>
      </c>
      <c r="E15" s="20"/>
    </row>
    <row r="16" spans="1:11" ht="30" customHeight="1" x14ac:dyDescent="0.3">
      <c r="A16" s="17">
        <f ca="1">DATE(YEAR(TODAY()),4,4)</f>
        <v>45020</v>
      </c>
      <c r="B16" s="18" t="s">
        <v>0</v>
      </c>
      <c r="C16" s="18" t="s">
        <v>2</v>
      </c>
      <c r="D16" s="19">
        <v>39</v>
      </c>
      <c r="E16" s="20"/>
    </row>
    <row r="17" spans="1:5" ht="30" customHeight="1" x14ac:dyDescent="0.3">
      <c r="A17" s="17">
        <f ca="1">DATE(YEAR(TODAY()),4,4)</f>
        <v>45020</v>
      </c>
      <c r="B17" s="18" t="s">
        <v>0</v>
      </c>
      <c r="C17" s="18" t="s">
        <v>3</v>
      </c>
      <c r="D17" s="19">
        <v>62</v>
      </c>
      <c r="E17" s="20"/>
    </row>
    <row r="18" spans="1:5" ht="30" customHeight="1" x14ac:dyDescent="0.3">
      <c r="A18" s="17">
        <f ca="1">DATE(YEAR(TODAY()),4,4)</f>
        <v>45020</v>
      </c>
      <c r="B18" s="18" t="s">
        <v>6</v>
      </c>
      <c r="C18" s="18" t="s">
        <v>15</v>
      </c>
      <c r="D18" s="19">
        <v>29</v>
      </c>
      <c r="E18" s="20"/>
    </row>
    <row r="19" spans="1:5" ht="30" customHeight="1" x14ac:dyDescent="0.3">
      <c r="A19" s="17">
        <f ca="1">DATE(YEAR(TODAY()),4,6)</f>
        <v>45022</v>
      </c>
      <c r="B19" s="18" t="s">
        <v>6</v>
      </c>
      <c r="C19" s="18" t="s">
        <v>7</v>
      </c>
      <c r="D19" s="19">
        <v>42</v>
      </c>
      <c r="E19" s="20"/>
    </row>
    <row r="20" spans="1:5" ht="30" customHeight="1" x14ac:dyDescent="0.3">
      <c r="A20" s="17">
        <f ca="1">DATE(YEAR(TODAY()),4,6)</f>
        <v>45022</v>
      </c>
      <c r="B20" s="18" t="s">
        <v>8</v>
      </c>
      <c r="C20" s="18" t="s">
        <v>9</v>
      </c>
      <c r="D20" s="19">
        <v>21</v>
      </c>
      <c r="E20" s="20" t="s">
        <v>16</v>
      </c>
    </row>
    <row r="21" spans="1:5" ht="30" customHeight="1" x14ac:dyDescent="0.3">
      <c r="A21" s="17">
        <f ca="1">DATE(YEAR(TODAY()),5,1)</f>
        <v>45047</v>
      </c>
      <c r="B21" s="18" t="s">
        <v>8</v>
      </c>
      <c r="C21" s="18" t="s">
        <v>11</v>
      </c>
      <c r="D21" s="19">
        <v>54</v>
      </c>
      <c r="E21" s="20"/>
    </row>
    <row r="22" spans="1:5" ht="30" customHeight="1" x14ac:dyDescent="0.3">
      <c r="A22" s="17">
        <f ca="1">DATE(YEAR(TODAY()),6,1)</f>
        <v>45078</v>
      </c>
      <c r="B22" s="18" t="s">
        <v>6</v>
      </c>
      <c r="C22" s="18" t="s">
        <v>12</v>
      </c>
      <c r="D22" s="19">
        <v>12</v>
      </c>
      <c r="E22" s="20"/>
    </row>
    <row r="23" spans="1:5" ht="30" customHeight="1" x14ac:dyDescent="0.3">
      <c r="A23" s="17">
        <f ca="1">DATE(YEAR(TODAY()),7,1)</f>
        <v>45108</v>
      </c>
      <c r="B23" s="18" t="s">
        <v>4</v>
      </c>
      <c r="C23" s="18" t="s">
        <v>17</v>
      </c>
      <c r="D23" s="19">
        <v>21</v>
      </c>
      <c r="E23" s="20" t="s">
        <v>18</v>
      </c>
    </row>
    <row r="24" spans="1:5" ht="30" customHeight="1" x14ac:dyDescent="0.3">
      <c r="A24" s="17">
        <f ca="1">DATE(YEAR(TODAY()),8,1)</f>
        <v>45139</v>
      </c>
      <c r="B24" s="18" t="s">
        <v>6</v>
      </c>
      <c r="C24" s="18" t="s">
        <v>14</v>
      </c>
      <c r="D24" s="19">
        <v>2.75</v>
      </c>
      <c r="E24" s="20"/>
    </row>
  </sheetData>
  <mergeCells count="1">
    <mergeCell ref="A1:E1"/>
  </mergeCells>
  <dataValidations count="8">
    <dataValidation type="date" operator="greaterThan" allowBlank="1" showInputMessage="1" showErrorMessage="1" sqref="A5:A24" xr:uid="{00000000-0002-0000-0100-000000000000}">
      <formula1>40544</formula1>
    </dataValidation>
    <dataValidation type="decimal" allowBlank="1" showInputMessage="1" showErrorMessage="1" sqref="D5:D24" xr:uid="{00000000-0002-0000-0100-000001000000}">
      <formula1>0</formula1>
      <formula2>100000</formula2>
    </dataValidation>
    <dataValidation allowBlank="1" showInputMessage="1" showErrorMessage="1" prompt="Title of this worksheet is in this cell. Navigation link to Dashboard worksheet is in cell at right. Enter details in table below" sqref="A1:A2" xr:uid="{00000000-0002-0000-0100-000003000000}"/>
    <dataValidation allowBlank="1" showInputMessage="1" showErrorMessage="1" prompt="Enter date in this column under this heading. Use heading filters to find specific entries" sqref="A3:A4" xr:uid="{00000000-0002-0000-0100-000005000000}"/>
    <dataValidation allowBlank="1" showInputMessage="1" showErrorMessage="1" prompt="Enter category in this column under this heading" sqref="B3:B4" xr:uid="{00000000-0002-0000-0100-000006000000}"/>
    <dataValidation allowBlank="1" showInputMessage="1" showErrorMessage="1" prompt="Enter subcategory in this column under this heading" sqref="C3:C4" xr:uid="{00000000-0002-0000-0100-000007000000}"/>
    <dataValidation allowBlank="1" showInputMessage="1" showErrorMessage="1" prompt="Enter amount in this column under this heading" sqref="D3:D4" xr:uid="{00000000-0002-0000-0100-000008000000}"/>
    <dataValidation allowBlank="1" showInputMessage="1" showErrorMessage="1" prompt="Enter note in this column under this heading" sqref="E3:E4" xr:uid="{00000000-0002-0000-0100-000009000000}"/>
  </dataValidations>
  <printOptions horizontalCentered="1"/>
  <pageMargins left="0.7" right="0.7" top="0.75" bottom="0.75" header="0.3" footer="0.3"/>
  <pageSetup scale="8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G11"/>
  <sheetViews>
    <sheetView workbookViewId="0"/>
  </sheetViews>
  <sheetFormatPr defaultColWidth="8.58203125" defaultRowHeight="14" x14ac:dyDescent="0.3"/>
  <cols>
    <col min="1" max="1" width="2.83203125" customWidth="1"/>
    <col min="2" max="2" width="14.58203125" bestFit="1" customWidth="1"/>
    <col min="3" max="3" width="11.08203125" bestFit="1" customWidth="1"/>
    <col min="4" max="4" width="5.58203125" bestFit="1" customWidth="1"/>
    <col min="5" max="5" width="6.83203125" bestFit="1" customWidth="1"/>
    <col min="6" max="6" width="7" bestFit="1" customWidth="1"/>
    <col min="7" max="7" width="7.83203125" bestFit="1" customWidth="1"/>
  </cols>
  <sheetData>
    <row r="1" spans="1:7" s="1" customFormat="1" ht="53.25" customHeight="1" thickBot="1" x14ac:dyDescent="0.35">
      <c r="A1"/>
      <c r="B1" s="24" t="s">
        <v>19</v>
      </c>
      <c r="C1" s="24"/>
      <c r="D1" s="24"/>
    </row>
    <row r="2" spans="1:7" ht="72.650000000000006" customHeight="1" thickTop="1" x14ac:dyDescent="0.3">
      <c r="B2" s="25" t="s">
        <v>20</v>
      </c>
      <c r="C2" s="25"/>
      <c r="D2" s="25"/>
    </row>
    <row r="3" spans="1:7" ht="28" x14ac:dyDescent="0.3">
      <c r="B3" t="s">
        <v>22</v>
      </c>
      <c r="C3" t="s">
        <v>30</v>
      </c>
    </row>
    <row r="4" spans="1:7" ht="42" x14ac:dyDescent="0.3">
      <c r="B4" t="s">
        <v>21</v>
      </c>
      <c r="C4" t="s">
        <v>4</v>
      </c>
      <c r="D4" t="s">
        <v>8</v>
      </c>
      <c r="E4" t="s">
        <v>6</v>
      </c>
      <c r="F4" t="s">
        <v>0</v>
      </c>
      <c r="G4" t="s">
        <v>29</v>
      </c>
    </row>
    <row r="5" spans="1:7" x14ac:dyDescent="0.3">
      <c r="B5" s="2" t="s">
        <v>23</v>
      </c>
      <c r="C5">
        <v>29</v>
      </c>
      <c r="D5">
        <v>21</v>
      </c>
      <c r="E5">
        <v>42</v>
      </c>
      <c r="F5">
        <v>130</v>
      </c>
      <c r="G5">
        <v>222</v>
      </c>
    </row>
    <row r="6" spans="1:7" x14ac:dyDescent="0.3">
      <c r="B6" s="2" t="s">
        <v>24</v>
      </c>
      <c r="D6">
        <v>75</v>
      </c>
      <c r="E6">
        <v>97.75</v>
      </c>
      <c r="F6">
        <v>130</v>
      </c>
      <c r="G6">
        <v>302.75</v>
      </c>
    </row>
    <row r="7" spans="1:7" x14ac:dyDescent="0.3">
      <c r="B7" s="2" t="s">
        <v>25</v>
      </c>
      <c r="D7">
        <v>54</v>
      </c>
      <c r="G7">
        <v>54</v>
      </c>
    </row>
    <row r="8" spans="1:7" x14ac:dyDescent="0.3">
      <c r="B8" s="2" t="s">
        <v>26</v>
      </c>
      <c r="E8">
        <v>12</v>
      </c>
      <c r="G8">
        <v>12</v>
      </c>
    </row>
    <row r="9" spans="1:7" x14ac:dyDescent="0.3">
      <c r="B9" s="2" t="s">
        <v>27</v>
      </c>
      <c r="C9">
        <v>21</v>
      </c>
      <c r="G9">
        <v>21</v>
      </c>
    </row>
    <row r="10" spans="1:7" x14ac:dyDescent="0.3">
      <c r="B10" s="2" t="s">
        <v>28</v>
      </c>
      <c r="E10">
        <v>2.75</v>
      </c>
      <c r="G10">
        <v>2.75</v>
      </c>
    </row>
    <row r="11" spans="1:7" x14ac:dyDescent="0.3">
      <c r="B11" s="2" t="s">
        <v>29</v>
      </c>
      <c r="C11">
        <v>50</v>
      </c>
      <c r="D11">
        <v>150</v>
      </c>
      <c r="E11">
        <v>154.5</v>
      </c>
      <c r="F11">
        <v>260</v>
      </c>
      <c r="G11">
        <v>614.5</v>
      </c>
    </row>
  </sheetData>
  <mergeCells count="2">
    <mergeCell ref="B1:D1"/>
    <mergeCell ref="B2:D2"/>
  </mergeCells>
  <dataValidations count="2">
    <dataValidation allowBlank="1" showInputMessage="1" showErrorMessage="1" prompt="Hidden worksheet has the pivot table data source, do not delete this worksheet. Deleting this worksheet will disrupt the Dashboard data" sqref="A1" xr:uid="{00000000-0002-0000-0200-000000000000}"/>
    <dataValidation allowBlank="1" showInputMessage="1" showErrorMessage="1" prompt="Title of this worksheet is in this cell. PivotChart data source starts in cell B3" sqref="B1:D1" xr:uid="{00000000-0002-0000-0200-000001000000}"/>
  </dataValidation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CF3041-04D0-47D0-B1ED-DBBADA1369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5F98AC-0625-46A6-BBE0-25AEEE45449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819AC5C8-9683-4A59-BDAC-DC80AB833E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TM03427588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Dashboard</vt:lpstr>
      <vt:lpstr>Expense Log</vt:lpstr>
      <vt:lpstr>Personal Expenses Data</vt:lpstr>
      <vt:lpstr>Dashboard!Print_Area</vt:lpstr>
      <vt:lpstr>'Expense Log'!Print_Area</vt:lpstr>
      <vt:lpstr>'Expense Log'!Print_Titles</vt:lpstr>
      <vt:lpstr>Title2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2022-06-14T04:48:15Z</dcterms:created>
  <dcterms:modified xsi:type="dcterms:W3CDTF">2023-02-13T05:50:58Z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2023-01-19T05:50:30Z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54d7676f-8c82-418b-873e-5aab03c2134a</vt:lpwstr>
  </property>
  <property fmtid="{D5CDD505-2E9C-101B-9397-08002B2CF9AE}" pid="8" name="MSIP_Label_defa4170-0d19-0005-0004-bc88714345d2_ActionId">
    <vt:lpwstr>d45da462-d1b5-4b24-b377-42eee2369ddd</vt:lpwstr>
  </property>
  <property fmtid="{D5CDD505-2E9C-101B-9397-08002B2CF9AE}" pid="9" name="MSIP_Label_defa4170-0d19-0005-0004-bc88714345d2_ContentBits">
    <vt:lpwstr>0</vt:lpwstr>
  </property>
</Properties>
</file>