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ThisWorkbook"/>
  <xr:revisionPtr revIDLastSave="0" documentId="13_ncr:1_{DF35E66D-D413-402A-8889-06684D8904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rating Expenses" sheetId="5" r:id="rId1"/>
  </sheets>
  <definedNames>
    <definedName name="_xlnm._FilterDatabase" localSheetId="0" hidden="1">'Operating Expenses'!#REF!</definedName>
    <definedName name="BUDGET_Title">#REF!</definedName>
    <definedName name="ColumnTitle1">#REF!</definedName>
    <definedName name="COMPANY_NAME">#REF!</definedName>
    <definedName name="_xlnm.Print_Area" localSheetId="0">'Operating Expenses'!$A$1:$E$24</definedName>
    <definedName name="_xlnm.Print_Titles" localSheetId="0">'Operating Expenses'!$3:$3</definedName>
    <definedName name="Title1">#REF!</definedName>
    <definedName name="Title2">#REF!</definedName>
    <definedName name="Title3">#REF!</definedName>
    <definedName name="Title4">OperatingExpenses[[#Headers],[OPERATING EXPENSES]]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5" l="1"/>
  <c r="C24" i="5"/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4" i="5" l="1"/>
</calcChain>
</file>

<file path=xl/sharedStrings.xml><?xml version="1.0" encoding="utf-8"?>
<sst xmlns="http://schemas.openxmlformats.org/spreadsheetml/2006/main" count="28" uniqueCount="28">
  <si>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</si>
  <si>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</si>
  <si>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</si>
  <si>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</si>
  <si>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</si>
  <si>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</si>
  <si>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</si>
  <si>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</si>
  <si>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Sales expenses</t>
  </si>
  <si>
    <t>Shipping and storage</t>
  </si>
  <si>
    <t>Supplies</t>
  </si>
  <si>
    <t>Taxes</t>
  </si>
  <si>
    <t>Telephone</t>
  </si>
  <si>
    <t>Utilities</t>
  </si>
  <si>
    <t>ESTIMATED</t>
  </si>
  <si>
    <t>ACTUAL</t>
  </si>
  <si>
    <t>DIFFERENCE</t>
  </si>
  <si>
    <t>TOP 5 AMOUNT</t>
  </si>
  <si>
    <t>OPERATING EXPENSES</t>
  </si>
  <si>
    <t>Bad debts</t>
  </si>
  <si>
    <t>Cash discounts</t>
  </si>
  <si>
    <t>Dues and subscriptions</t>
  </si>
  <si>
    <t>Legal and auditing</t>
  </si>
  <si>
    <t>Maintenance and repairs</t>
  </si>
  <si>
    <t>Delivery costs</t>
  </si>
  <si>
    <t>Total Operating Expenses</t>
  </si>
  <si>
    <t xml:space="preserve"> </t>
  </si>
  <si>
    <t>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</si>
</sst>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m\ yyyy"/>
    <numFmt numFmtId="165" formatCode="0.0%"/>
  </numFmts>
  <fonts count="15" x14ac:knownFonts="1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sz val="12"/>
      <color theme="0"/>
      <name val="Gill Sans MT"/>
      <family val="2"/>
      <scheme val="minor"/>
    </font>
    <font>
      <sz val="11"/>
      <name val="Century Gothic"/>
      <family val="2"/>
    </font>
    <font>
      <sz val="11"/>
      <color theme="1" tint="0.24994659260841701"/>
      <name val="Century Gothic"/>
      <family val="2"/>
    </font>
    <font>
      <b/>
      <sz val="26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rgb="FFF49A25"/>
        <bgColor indexed="64"/>
      </patternFill>
    </fill>
    <fill>
      <patternFill patternType="solid">
        <fgColor rgb="FFF7CFA4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">
    <xf numFmtId="40" fontId="0" fillId="0" borderId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9" fillId="0" borderId="0" applyNumberFormat="0" applyFill="0" applyAlignment="0" applyProtection="0"/>
    <xf numFmtId="0" fontId="6" fillId="5" borderId="0" applyBorder="0" applyProtection="0">
      <alignment horizontal="left" vertical="center" indent="1"/>
    </xf>
    <xf numFmtId="0" fontId="6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3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5" fillId="4" borderId="0" applyFill="0" applyBorder="0">
      <alignment horizontal="right"/>
    </xf>
    <xf numFmtId="0" fontId="7" fillId="0" borderId="0" applyNumberFormat="0" applyProtection="0">
      <alignment horizontal="left" vertical="center" indent="1"/>
    </xf>
    <xf numFmtId="0" fontId="8" fillId="6" borderId="1" applyNumberFormat="0" applyFill="0" applyBorder="0" applyAlignment="0" applyProtection="0"/>
  </cellStyleXfs>
  <cellXfs count="14">
    <xf numFmtId="40" fontId="0" fillId="0" borderId="0" xfId="0">
      <alignment horizontal="center" vertical="center" wrapText="1"/>
    </xf>
    <xf numFmtId="0" fontId="10" fillId="4" borderId="0" xfId="3" applyFont="1" applyFill="1" applyAlignment="1">
      <alignment vertical="center"/>
    </xf>
    <xf numFmtId="40" fontId="11" fillId="0" borderId="0" xfId="0" applyFont="1">
      <alignment horizontal="center" vertical="center" wrapText="1"/>
    </xf>
    <xf numFmtId="40" fontId="11" fillId="4" borderId="0" xfId="0" applyFont="1" applyFill="1">
      <alignment horizontal="center" vertical="center" wrapText="1"/>
    </xf>
    <xf numFmtId="40" fontId="10" fillId="4" borderId="0" xfId="0" applyFont="1" applyFill="1">
      <alignment horizontal="center" vertical="center" wrapText="1"/>
    </xf>
    <xf numFmtId="0" fontId="10" fillId="4" borderId="0" xfId="3" applyFont="1" applyFill="1"/>
    <xf numFmtId="40" fontId="11" fillId="0" borderId="0" xfId="13" applyNumberFormat="1" applyFont="1">
      <alignment horizontal="left" vertical="center" indent="1"/>
    </xf>
    <xf numFmtId="40" fontId="10" fillId="4" borderId="0" xfId="4" applyNumberFormat="1" applyFont="1" applyFill="1"/>
    <xf numFmtId="40" fontId="10" fillId="4" borderId="0" xfId="8" applyNumberFormat="1" applyFont="1" applyFill="1"/>
    <xf numFmtId="40" fontId="13" fillId="7" borderId="0" xfId="5" applyNumberFormat="1" applyFont="1" applyFill="1" applyAlignment="1">
      <alignment horizontal="left" vertical="center" indent="1"/>
    </xf>
    <xf numFmtId="40" fontId="13" fillId="7" borderId="0" xfId="5" applyNumberFormat="1" applyFont="1" applyFill="1" applyAlignment="1">
      <alignment horizontal="center" vertical="center" wrapText="1"/>
    </xf>
    <xf numFmtId="40" fontId="14" fillId="8" borderId="0" xfId="0" applyFont="1" applyFill="1" applyAlignment="1">
      <alignment horizontal="left" vertical="center" indent="1"/>
    </xf>
    <xf numFmtId="40" fontId="14" fillId="8" borderId="0" xfId="0" applyFont="1" applyFill="1">
      <alignment horizontal="center" vertical="center" wrapText="1"/>
    </xf>
    <xf numFmtId="40" fontId="12" fillId="7" borderId="0" xfId="0" applyFont="1" applyFill="1">
      <alignment horizontal="center" vertical="center" wrapText="1"/>
    </xf>
  </cellXfs>
  <cellStyles count="15">
    <cellStyle name="20% - Accent5" xfId="4" builtinId="46"/>
    <cellStyle name="60% - Accent4" xfId="3" builtinId="44" customBuiltin="1"/>
    <cellStyle name="Comma" xfId="10" builtinId="3" customBuiltin="1"/>
    <cellStyle name="Date" xfId="12" xr:uid="{00000000-0005-0000-0000-000003000000}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Input" xfId="13" builtinId="20" customBuiltin="1"/>
    <cellStyle name="Normal" xfId="0" builtinId="0" customBuiltin="1"/>
    <cellStyle name="Output" xfId="14" builtinId="21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F7CFA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F7CFA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F7CFA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F7CFA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F7CFA4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F7CFA4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rgb="FFF49A2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fgColor theme="3" tint="-0.24994659260841701"/>
          <bgColor theme="3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theme="9" tint="-0.749961851863155"/>
        </patternFill>
      </fill>
    </dxf>
  </dxfs>
  <tableStyles count="5" defaultTableStyle="Monthly Budget" defaultPivotStyle="PivotStyleLight16">
    <tableStyle name="Income" pivot="0" count="3" xr9:uid="{39CD2CDA-2AC2-7047-981A-EFD1CC94014D}">
      <tableStyleElement type="headerRow" dxfId="30"/>
      <tableStyleElement type="totalRow" dxfId="29"/>
      <tableStyleElement type="firstRowStripe" dxfId="28"/>
    </tableStyle>
    <tableStyle name="Monthly Budget" pivot="0" count="5" xr9:uid="{00000000-0011-0000-FFFF-FFFF00000000}">
      <tableStyleElement type="wholeTable" dxfId="27"/>
      <tableStyleElement type="headerRow" dxfId="26"/>
      <tableStyleElement type="totalRow" dxfId="25"/>
      <tableStyleElement type="lastColumn" dxfId="24"/>
      <tableStyleElement type="secondRowStripe" dxfId="23"/>
    </tableStyle>
    <tableStyle name="Operating Expenses" pivot="0" count="3" xr9:uid="{238C2E5E-FCB8-3443-8813-412B84A4CEAB}">
      <tableStyleElement type="headerRow" dxfId="22"/>
      <tableStyleElement type="totalRow" dxfId="21"/>
      <tableStyleElement type="secondRowStripe" dxfId="20"/>
    </tableStyle>
    <tableStyle name="Personal Expenses" pivot="0" count="3" xr9:uid="{9C928B7B-F361-4645-BF1B-B9861077DF97}">
      <tableStyleElement type="headerRow" dxfId="19"/>
      <tableStyleElement type="totalRow" dxfId="18"/>
      <tableStyleElement type="secondRowStripe" dxfId="17"/>
    </tableStyle>
    <tableStyle name="Summary" pivot="0" count="4" xr9:uid="{2F7C3F75-98F9-6B44-A135-CEB2FB9A67FB}">
      <tableStyleElement type="headerRow" dxfId="16"/>
      <tableStyleElement type="totalRow" dxfId="15"/>
      <tableStyleElement type="lastColumn" dxfId="14"/>
      <tableStyleElement type="secondRowStripe" dxfId="13"/>
    </tableStyle>
  </tableStyles>
  <colors>
    <mruColors>
      <color rgb="FFF7CFA4"/>
      <color rgb="FFF49A25"/>
      <color rgb="FF18D499"/>
      <color rgb="FFD4E6D0"/>
      <color rgb="FFEEEADE"/>
      <color rgb="FF44382C"/>
      <color rgb="FFFFFDF8"/>
      <color rgb="FFA7937B"/>
      <color rgb="FFF2F2F2"/>
      <color rgb="FF5A50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A3:E24" totalsRowCount="1" headerRowDxfId="12" dataDxfId="11" totalsRowDxfId="10" headerRowCellStyle="Heading 1" dataCellStyle="Normal" totalsRowCellStyle="Normal">
  <autoFilter ref="A3:E23" xr:uid="{00000000-0009-0000-0100-000009000000}"/>
  <sortState xmlns:xlrd2="http://schemas.microsoft.com/office/spreadsheetml/2017/richdata2" ref="A11:E30">
    <sortCondition ref="A15:A35"/>
  </sortState>
  <tableColumns count="5">
    <tableColumn id="1" xr3:uid="{00000000-0010-0000-0400-000001000000}" name="OPERATING EXPENSES" totalsRowLabel="Total Operating Expenses" dataDxfId="9" totalsRowDxfId="4" dataCellStyle="Input"/>
    <tableColumn id="2" xr3:uid="{00000000-0010-0000-0400-000002000000}" name="ESTIMATED" totalsRowFunction="sum" dataDxfId="8" totalsRowDxfId="3" dataCellStyle="Normal"/>
    <tableColumn id="3" xr3:uid="{00000000-0010-0000-0400-000003000000}" name="ACTUAL" totalsRowFunction="sum" dataDxfId="7" totalsRowDxfId="2" dataCellStyle="Normal"/>
    <tableColumn id="5" xr3:uid="{00000000-0010-0000-0400-000005000000}" name="TOP 5 AMOUNT" dataDxfId="6" totalsRowDxfId="1" dataCellStyle="Normal">
      <calculatedColumnFormula>OperatingExpenses[[#This Row],[ACTUAL]]+(10^-6)*ROW(OperatingExpenses[[#This Row],[ACTUAL]])</calculatedColumnFormula>
    </tableColumn>
    <tableColumn id="4" xr3:uid="{00000000-0010-0000-0400-000004000000}" name="DIFFERENCE" totalsRowFunction="sum" dataDxfId="5" totalsRowDxfId="0" dataCellStyle="Normal">
      <calculatedColumnFormula>OperatingExpenses[[#This Row],[ESTIMATED]]-OperatingExpenses[[#This Row],[ACTUAL]]</calculatedColumnFormula>
    </tableColumn>
  </tableColumns>
  <tableStyleInfo name="Operating Expenses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Business monthly Budget">
      <a:dk1>
        <a:srgbClr val="000000"/>
      </a:dk1>
      <a:lt1>
        <a:srgbClr val="FFFFFF"/>
      </a:lt1>
      <a:dk2>
        <a:srgbClr val="57999A"/>
      </a:dk2>
      <a:lt2>
        <a:srgbClr val="E7E6E6"/>
      </a:lt2>
      <a:accent1>
        <a:srgbClr val="7DBAB2"/>
      </a:accent1>
      <a:accent2>
        <a:srgbClr val="A9D4BF"/>
      </a:accent2>
      <a:accent3>
        <a:srgbClr val="D4E6CF"/>
      </a:accent3>
      <a:accent4>
        <a:srgbClr val="468282"/>
      </a:accent4>
      <a:accent5>
        <a:srgbClr val="89CCC3"/>
      </a:accent5>
      <a:accent6>
        <a:srgbClr val="E0F5DB"/>
      </a:accent6>
      <a:hlink>
        <a:srgbClr val="0563C1"/>
      </a:hlink>
      <a:folHlink>
        <a:srgbClr val="954F72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autoPageBreaks="0"/>
  </sheetPr>
  <dimension ref="A1:J24"/>
  <sheetViews>
    <sheetView showGridLines="0" tabSelected="1" view="pageLayout" zoomScaleNormal="100" zoomScaleSheetLayoutView="86" workbookViewId="0">
      <selection sqref="A1:E1"/>
    </sheetView>
  </sheetViews>
  <sheetFormatPr defaultColWidth="9" defaultRowHeight="30" customHeight="1" x14ac:dyDescent="0.35"/>
  <cols>
    <col min="1" max="1" width="38.875" style="2" customWidth="1"/>
    <col min="2" max="2" width="19" style="2" customWidth="1"/>
    <col min="3" max="3" width="18.75" style="2" customWidth="1"/>
    <col min="4" max="4" width="21.75" style="2" hidden="1" customWidth="1"/>
    <col min="5" max="5" width="19" style="2" customWidth="1"/>
    <col min="6" max="7" width="4.125" style="2" customWidth="1"/>
    <col min="8" max="16384" width="9" style="2"/>
  </cols>
  <sheetData>
    <row r="1" spans="1:6" ht="47.25" customHeight="1" x14ac:dyDescent="0.35">
      <c r="A1" s="13" t="s">
        <v>27</v>
      </c>
      <c r="B1" s="13"/>
      <c r="C1" s="13"/>
      <c r="D1" s="13"/>
      <c r="E1" s="13"/>
      <c r="F1" s="1"/>
    </row>
    <row r="2" spans="1:6" ht="15" customHeight="1" x14ac:dyDescent="0.35">
      <c r="A2" s="3"/>
      <c r="B2" s="3"/>
      <c r="C2" s="3"/>
      <c r="D2" s="3"/>
      <c r="E2" s="3"/>
      <c r="F2" s="4"/>
    </row>
    <row r="3" spans="1:6" ht="36" customHeight="1" x14ac:dyDescent="0.3">
      <c r="A3" s="9" t="s">
        <v>18</v>
      </c>
      <c r="B3" s="10" t="s">
        <v>14</v>
      </c>
      <c r="C3" s="10" t="s">
        <v>15</v>
      </c>
      <c r="D3" s="10" t="s">
        <v>17</v>
      </c>
      <c r="E3" s="10" t="s">
        <v>16</v>
      </c>
      <c r="F3" s="5"/>
    </row>
    <row r="4" spans="1:6" ht="30" customHeight="1" x14ac:dyDescent="0.3">
      <c r="A4" s="6" t="s">
        <v>1</v>
      </c>
      <c r="B4" s="2">
        <v>3000</v>
      </c>
      <c r="C4" s="2">
        <v>2500</v>
      </c>
      <c r="D4" s="2">
        <f>OperatingExpenses[[#This Row],[ACTUAL]]+(10^-6)*ROW(OperatingExpenses[[#This Row],[ACTUAL]])</f>
        <v>2500.000004</v>
      </c>
      <c r="E4" s="2">
        <f>OperatingExpenses[[#This Row],[ESTIMATED]]-OperatingExpenses[[#This Row],[ACTUAL]]</f>
        <v>500</v>
      </c>
      <c r="F4" s="7"/>
    </row>
    <row r="5" spans="1:6" ht="30" customHeight="1" x14ac:dyDescent="0.3">
      <c r="A5" s="6" t="s">
        <v>19</v>
      </c>
      <c r="B5" s="2">
        <v>2000</v>
      </c>
      <c r="C5" s="2">
        <v>2000</v>
      </c>
      <c r="D5" s="2">
        <f>OperatingExpenses[[#This Row],[ACTUAL]]+(10^-6)*ROW(OperatingExpenses[[#This Row],[ACTUAL]])</f>
        <v>2000.0000050000001</v>
      </c>
      <c r="E5" s="2">
        <f>OperatingExpenses[[#This Row],[ESTIMATED]]-OperatingExpenses[[#This Row],[ACTUAL]]</f>
        <v>0</v>
      </c>
      <c r="F5" s="7"/>
    </row>
    <row r="6" spans="1:6" ht="30" customHeight="1" x14ac:dyDescent="0.3">
      <c r="A6" s="6" t="s">
        <v>20</v>
      </c>
      <c r="B6" s="2">
        <v>1500</v>
      </c>
      <c r="C6" s="2">
        <v>2175</v>
      </c>
      <c r="D6" s="2">
        <f>OperatingExpenses[[#This Row],[ACTUAL]]+(10^-6)*ROW(OperatingExpenses[[#This Row],[ACTUAL]])</f>
        <v>2175.0000060000002</v>
      </c>
      <c r="E6" s="2">
        <f>OperatingExpenses[[#This Row],[ESTIMATED]]-OperatingExpenses[[#This Row],[ACTUAL]]</f>
        <v>-675</v>
      </c>
      <c r="F6" s="7"/>
    </row>
    <row r="7" spans="1:6" ht="30" customHeight="1" x14ac:dyDescent="0.3">
      <c r="A7" s="6" t="s">
        <v>24</v>
      </c>
      <c r="B7" s="2">
        <v>2000</v>
      </c>
      <c r="C7" s="2">
        <v>1500</v>
      </c>
      <c r="D7" s="2">
        <f>OperatingExpenses[[#This Row],[ACTUAL]]+(10^-6)*ROW(OperatingExpenses[[#This Row],[ACTUAL]])</f>
        <v>1500.0000070000001</v>
      </c>
      <c r="E7" s="2">
        <f>OperatingExpenses[[#This Row],[ESTIMATED]]-OperatingExpenses[[#This Row],[ACTUAL]]</f>
        <v>500</v>
      </c>
      <c r="F7" s="7"/>
    </row>
    <row r="8" spans="1:6" ht="30" customHeight="1" x14ac:dyDescent="0.3">
      <c r="A8" s="6" t="s">
        <v>2</v>
      </c>
      <c r="B8" s="2">
        <v>1000</v>
      </c>
      <c r="C8" s="2">
        <v>1000</v>
      </c>
      <c r="D8" s="2">
        <f>OperatingExpenses[[#This Row],[ACTUAL]]+(10^-6)*ROW(OperatingExpenses[[#This Row],[ACTUAL]])</f>
        <v>1000.000008</v>
      </c>
      <c r="E8" s="2">
        <f>OperatingExpenses[[#This Row],[ESTIMATED]]-OperatingExpenses[[#This Row],[ACTUAL]]</f>
        <v>0</v>
      </c>
      <c r="F8" s="7"/>
    </row>
    <row r="9" spans="1:6" ht="30" customHeight="1" x14ac:dyDescent="0.3">
      <c r="A9" s="6" t="s">
        <v>21</v>
      </c>
      <c r="B9" s="2">
        <v>500</v>
      </c>
      <c r="C9" s="2">
        <v>525</v>
      </c>
      <c r="D9" s="2">
        <f>OperatingExpenses[[#This Row],[ACTUAL]]+(10^-6)*ROW(OperatingExpenses[[#This Row],[ACTUAL]])</f>
        <v>525.00000899999998</v>
      </c>
      <c r="E9" s="2">
        <f>OperatingExpenses[[#This Row],[ESTIMATED]]-OperatingExpenses[[#This Row],[ACTUAL]]</f>
        <v>-25</v>
      </c>
      <c r="F9" s="7"/>
    </row>
    <row r="10" spans="1:6" ht="30" customHeight="1" x14ac:dyDescent="0.3">
      <c r="A10" s="6" t="s">
        <v>3</v>
      </c>
      <c r="B10" s="2">
        <v>1300</v>
      </c>
      <c r="C10" s="2">
        <v>1275</v>
      </c>
      <c r="D10" s="2">
        <f>OperatingExpenses[[#This Row],[ACTUAL]]+(10^-6)*ROW(OperatingExpenses[[#This Row],[ACTUAL]])</f>
        <v>1275.00001</v>
      </c>
      <c r="E10" s="2">
        <f>OperatingExpenses[[#This Row],[ESTIMATED]]-OperatingExpenses[[#This Row],[ACTUAL]]</f>
        <v>25</v>
      </c>
      <c r="F10" s="7"/>
    </row>
    <row r="11" spans="1:6" ht="30" customHeight="1" x14ac:dyDescent="0.3">
      <c r="A11" s="6" t="s">
        <v>4</v>
      </c>
      <c r="B11" s="2">
        <v>2000</v>
      </c>
      <c r="C11" s="2">
        <v>2200</v>
      </c>
      <c r="D11" s="2">
        <f>OperatingExpenses[[#This Row],[ACTUAL]]+(10^-6)*ROW(OperatingExpenses[[#This Row],[ACTUAL]])</f>
        <v>2200.0000110000001</v>
      </c>
      <c r="E11" s="2">
        <f>OperatingExpenses[[#This Row],[ESTIMATED]]-OperatingExpenses[[#This Row],[ACTUAL]]</f>
        <v>-200</v>
      </c>
      <c r="F11" s="7"/>
    </row>
    <row r="12" spans="1:6" ht="30" customHeight="1" x14ac:dyDescent="0.3">
      <c r="A12" s="6" t="s">
        <v>22</v>
      </c>
      <c r="B12" s="2">
        <v>1000</v>
      </c>
      <c r="C12" s="2">
        <v>800</v>
      </c>
      <c r="D12" s="2">
        <f>OperatingExpenses[[#This Row],[ACTUAL]]+(10^-6)*ROW(OperatingExpenses[[#This Row],[ACTUAL]])</f>
        <v>800.00001199999997</v>
      </c>
      <c r="E12" s="2">
        <f>OperatingExpenses[[#This Row],[ESTIMATED]]-OperatingExpenses[[#This Row],[ACTUAL]]</f>
        <v>200</v>
      </c>
      <c r="F12" s="7"/>
    </row>
    <row r="13" spans="1:6" ht="30" customHeight="1" x14ac:dyDescent="0.3">
      <c r="A13" s="6" t="s">
        <v>23</v>
      </c>
      <c r="B13" s="2">
        <v>4500</v>
      </c>
      <c r="C13" s="2">
        <v>4600</v>
      </c>
      <c r="D13" s="2">
        <f>OperatingExpenses[[#This Row],[ACTUAL]]+(10^-6)*ROW(OperatingExpenses[[#This Row],[ACTUAL]])</f>
        <v>4600.0000129999999</v>
      </c>
      <c r="E13" s="2">
        <f>OperatingExpenses[[#This Row],[ESTIMATED]]-OperatingExpenses[[#This Row],[ACTUAL]]</f>
        <v>-100</v>
      </c>
      <c r="F13" s="7"/>
    </row>
    <row r="14" spans="1:6" ht="30" customHeight="1" x14ac:dyDescent="0.3">
      <c r="A14" s="6" t="s">
        <v>5</v>
      </c>
      <c r="B14" s="2">
        <v>800</v>
      </c>
      <c r="C14" s="2">
        <v>750</v>
      </c>
      <c r="D14" s="2">
        <f>OperatingExpenses[[#This Row],[ACTUAL]]+(10^-6)*ROW(OperatingExpenses[[#This Row],[ACTUAL]])</f>
        <v>750.00001399999996</v>
      </c>
      <c r="E14" s="2">
        <f>OperatingExpenses[[#This Row],[ESTIMATED]]-OperatingExpenses[[#This Row],[ACTUAL]]</f>
        <v>50</v>
      </c>
      <c r="F14" s="7"/>
    </row>
    <row r="15" spans="1:6" ht="30" customHeight="1" x14ac:dyDescent="0.3">
      <c r="A15" s="6" t="s">
        <v>6</v>
      </c>
      <c r="B15" s="2">
        <v>400</v>
      </c>
      <c r="C15" s="2">
        <v>350</v>
      </c>
      <c r="D15" s="2">
        <f>OperatingExpenses[[#This Row],[ACTUAL]]+(10^-6)*ROW(OperatingExpenses[[#This Row],[ACTUAL]])</f>
        <v>350.00001500000002</v>
      </c>
      <c r="E15" s="2">
        <f>OperatingExpenses[[#This Row],[ESTIMATED]]-OperatingExpenses[[#This Row],[ACTUAL]]</f>
        <v>50</v>
      </c>
      <c r="F15" s="7"/>
    </row>
    <row r="16" spans="1:6" ht="30" customHeight="1" x14ac:dyDescent="0.3">
      <c r="A16" s="6" t="s">
        <v>7</v>
      </c>
      <c r="B16" s="2">
        <v>4100</v>
      </c>
      <c r="C16" s="2">
        <v>4500</v>
      </c>
      <c r="D16" s="2">
        <f>OperatingExpenses[[#This Row],[ACTUAL]]+(10^-6)*ROW(OperatingExpenses[[#This Row],[ACTUAL]])</f>
        <v>4500.000016</v>
      </c>
      <c r="E16" s="2">
        <f>OperatingExpenses[[#This Row],[ESTIMATED]]-OperatingExpenses[[#This Row],[ACTUAL]]</f>
        <v>-400</v>
      </c>
      <c r="F16" s="7"/>
    </row>
    <row r="17" spans="1:10" ht="30" customHeight="1" x14ac:dyDescent="0.3">
      <c r="A17" s="6" t="s">
        <v>8</v>
      </c>
      <c r="B17" s="2">
        <v>350</v>
      </c>
      <c r="C17" s="2">
        <v>400</v>
      </c>
      <c r="D17" s="2">
        <f>OperatingExpenses[[#This Row],[ACTUAL]]+(10^-6)*ROW(OperatingExpenses[[#This Row],[ACTUAL]])</f>
        <v>400.00001700000001</v>
      </c>
      <c r="E17" s="2">
        <f>OperatingExpenses[[#This Row],[ESTIMATED]]-OperatingExpenses[[#This Row],[ACTUAL]]</f>
        <v>-50</v>
      </c>
      <c r="F17" s="7"/>
    </row>
    <row r="18" spans="1:10" ht="30" customHeight="1" x14ac:dyDescent="0.3">
      <c r="A18" s="6" t="s">
        <v>9</v>
      </c>
      <c r="B18" s="2">
        <v>900</v>
      </c>
      <c r="C18" s="2">
        <v>840</v>
      </c>
      <c r="D18" s="2">
        <f>OperatingExpenses[[#This Row],[ACTUAL]]+(10^-6)*ROW(OperatingExpenses[[#This Row],[ACTUAL]])</f>
        <v>840.00001799999995</v>
      </c>
      <c r="E18" s="2">
        <f>OperatingExpenses[[#This Row],[ESTIMATED]]-OperatingExpenses[[#This Row],[ACTUAL]]</f>
        <v>60</v>
      </c>
      <c r="F18" s="7"/>
      <c r="J18" s="2" t="s">
        <v>26</v>
      </c>
    </row>
    <row r="19" spans="1:10" ht="30" customHeight="1" x14ac:dyDescent="0.3">
      <c r="A19" s="6" t="s">
        <v>10</v>
      </c>
      <c r="B19" s="2">
        <v>5000</v>
      </c>
      <c r="C19" s="2">
        <v>4500</v>
      </c>
      <c r="D19" s="2">
        <f>OperatingExpenses[[#This Row],[ACTUAL]]+(10^-6)*ROW(OperatingExpenses[[#This Row],[ACTUAL]])</f>
        <v>4500.0000190000001</v>
      </c>
      <c r="E19" s="2">
        <f>OperatingExpenses[[#This Row],[ESTIMATED]]-OperatingExpenses[[#This Row],[ACTUAL]]</f>
        <v>500</v>
      </c>
      <c r="F19" s="7"/>
    </row>
    <row r="20" spans="1:10" ht="30" customHeight="1" x14ac:dyDescent="0.3">
      <c r="A20" s="6" t="s">
        <v>11</v>
      </c>
      <c r="B20" s="2">
        <v>3000</v>
      </c>
      <c r="C20" s="2">
        <v>3200</v>
      </c>
      <c r="D20" s="2">
        <f>OperatingExpenses[[#This Row],[ACTUAL]]+(10^-6)*ROW(OperatingExpenses[[#This Row],[ACTUAL]])</f>
        <v>3200.0000199999999</v>
      </c>
      <c r="E20" s="2">
        <f>OperatingExpenses[[#This Row],[ESTIMATED]]-OperatingExpenses[[#This Row],[ACTUAL]]</f>
        <v>-200</v>
      </c>
      <c r="F20" s="7"/>
    </row>
    <row r="21" spans="1:10" ht="30" customHeight="1" x14ac:dyDescent="0.3">
      <c r="A21" s="6" t="s">
        <v>12</v>
      </c>
      <c r="B21" s="2">
        <v>250</v>
      </c>
      <c r="C21" s="2">
        <v>280</v>
      </c>
      <c r="D21" s="2">
        <f>OperatingExpenses[[#This Row],[ACTUAL]]+(10^-6)*ROW(OperatingExpenses[[#This Row],[ACTUAL]])</f>
        <v>280.000021</v>
      </c>
      <c r="E21" s="2">
        <f>OperatingExpenses[[#This Row],[ESTIMATED]]-OperatingExpenses[[#This Row],[ACTUAL]]</f>
        <v>-30</v>
      </c>
      <c r="F21" s="7"/>
    </row>
    <row r="22" spans="1:10" ht="30" customHeight="1" x14ac:dyDescent="0.3">
      <c r="A22" s="6" t="s">
        <v>13</v>
      </c>
      <c r="B22" s="2">
        <v>1400</v>
      </c>
      <c r="C22" s="2">
        <v>1385</v>
      </c>
      <c r="D22" s="2">
        <f>OperatingExpenses[[#This Row],[ACTUAL]]+(10^-6)*ROW(OperatingExpenses[[#This Row],[ACTUAL]])</f>
        <v>1385.0000219999999</v>
      </c>
      <c r="E22" s="2">
        <f>OperatingExpenses[[#This Row],[ESTIMATED]]-OperatingExpenses[[#This Row],[ACTUAL]]</f>
        <v>15</v>
      </c>
      <c r="F22" s="7"/>
    </row>
    <row r="23" spans="1:10" ht="30" customHeight="1" x14ac:dyDescent="0.3">
      <c r="A23" s="6" t="s">
        <v>0</v>
      </c>
      <c r="B23" s="2">
        <v>1000</v>
      </c>
      <c r="C23" s="2">
        <v>750</v>
      </c>
      <c r="D23" s="2">
        <f>OperatingExpenses[[#This Row],[ACTUAL]]+(10^-6)*ROW(OperatingExpenses[[#This Row],[ACTUAL]])</f>
        <v>750.00002300000006</v>
      </c>
      <c r="E23" s="2">
        <f>OperatingExpenses[[#This Row],[ESTIMATED]]-OperatingExpenses[[#This Row],[ACTUAL]]</f>
        <v>250</v>
      </c>
      <c r="F23" s="7"/>
    </row>
    <row r="24" spans="1:10" ht="30" customHeight="1" x14ac:dyDescent="0.3">
      <c r="A24" s="11" t="s">
        <v>25</v>
      </c>
      <c r="B24" s="12">
        <f>SUBTOTAL(109,OperatingExpenses[ESTIMATED])</f>
        <v>36000</v>
      </c>
      <c r="C24" s="12">
        <f>SUBTOTAL(109,OperatingExpenses[ACTUAL])</f>
        <v>35530</v>
      </c>
      <c r="D24" s="12"/>
      <c r="E24" s="12">
        <f>SUBTOTAL(109,OperatingExpenses[DIFFERENCE])</f>
        <v>470</v>
      </c>
      <c r="F24" s="8"/>
    </row>
  </sheetData>
  <sheetProtection insertColumns="0" insertRows="0" deleteColumns="0" deleteRows="0" selectLockedCells="1" autoFilter="0"/>
  <dataConsolidate/>
  <mergeCells count="1">
    <mergeCell ref="A1:E1"/>
  </mergeCells>
  <dataValidations count="7">
    <dataValidation type="custom" allowBlank="1" showInputMessage="1" showErrorMessage="1" errorTitle="ALERT" error="This cell is automatically populated and should not be overwitten. Overwriting this cell would break calculations in this worksheet." sqref="F4:F23" xr:uid="{00000000-0002-0000-0300-000000000000}">
      <formula1>LEN(F4)=""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E4:E23" xr:uid="{00000000-0002-0000-0300-000001000000}"/>
    <dataValidation allowBlank="1" showInputMessage="1" showErrorMessage="1" prompt="Enter Operating Expenses in this column under this heading. Use heading filters to find specific entries" sqref="A3" xr:uid="{00000000-0002-0000-0300-000002000000}"/>
    <dataValidation allowBlank="1" showInputMessage="1" showErrorMessage="1" prompt="Enter Estimated amount in this column under this heading" sqref="B3" xr:uid="{00000000-0002-0000-0300-000003000000}"/>
    <dataValidation allowBlank="1" showInputMessage="1" showErrorMessage="1" prompt="Enter Actual amount in this column under this heading" sqref="C3" xr:uid="{00000000-0002-0000-0300-000004000000}"/>
    <dataValidation allowBlank="1" showInputMessage="1" showErrorMessage="1" prompt="Difference of Estimated and Actual Operating Expenses is automatically calculated in this column under this heading" sqref="E3" xr:uid="{00000000-0002-0000-0300-000005000000}"/>
    <dataValidation allowBlank="1" showInputMessage="1" showErrorMessage="1" prompt="Title of this worksheet is in this cell. Enter Date in cell F1. Budget Totals are automatically calculated in Totals table starting in cell B5" sqref="A1" xr:uid="{E7EEFC7E-AEA9-4591-AAC3-D6FE028520BB}"/>
  </dataValidations>
  <printOptions horizontalCentered="1" verticalCentered="1"/>
  <pageMargins left="0.5" right="0.5" top="0.5" bottom="0.5" header="0" footer="0"/>
  <pageSetup fitToHeight="0" orientation="portrait" r:id="rId1"/>
  <headerFooter differentFirst="1">
    <oddFooter>Page &amp;P of &amp;N</oddFooter>
    <firstFooter>&amp;L&amp;G</firstFooter>
  </headerFooter>
  <legacyDrawingHF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F4:F23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8CD06D-273C-40DF-89E3-C985F1B6F61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F8FA37FF-5335-4856-B860-01F8047CB5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7F6931-0507-4143-895C-55BDB2E7D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TM23032109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Operating Expenses</vt:lpstr>
      <vt:lpstr>'Operating Expenses'!Print_Area</vt:lpstr>
      <vt:lpstr>'Operating Expenses'!Print_Titles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2022-11-15T06:42:58Z</dcterms:created>
  <dcterms:modified xsi:type="dcterms:W3CDTF">2023-05-24T05:16:46Z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2023-05-18T05:55:36Z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b8736acd-e4cd-4065-908e-621490de2992</vt:lpwstr>
  </property>
  <property fmtid="{D5CDD505-2E9C-101B-9397-08002B2CF9AE}" pid="9" name="MSIP_Label_defa4170-0d19-0005-0004-bc88714345d2_ContentBits">
    <vt:lpwstr>0</vt:lpwstr>
  </property>
</Properties>
</file>